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Orçamento Sintético" sheetId="1" r:id="rId1"/>
  </sheets>
  <calcPr calcId="145621"/>
</workbook>
</file>

<file path=xl/calcChain.xml><?xml version="1.0" encoding="utf-8"?>
<calcChain xmlns="http://schemas.openxmlformats.org/spreadsheetml/2006/main">
  <c r="H189" i="1" l="1"/>
  <c r="H188" i="1" s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40" i="1"/>
  <c r="H132" i="1"/>
  <c r="H133" i="1"/>
  <c r="H134" i="1"/>
  <c r="H135" i="1"/>
  <c r="H136" i="1"/>
  <c r="H137" i="1"/>
  <c r="H138" i="1"/>
  <c r="H131" i="1"/>
  <c r="H121" i="1"/>
  <c r="H122" i="1"/>
  <c r="H123" i="1"/>
  <c r="H124" i="1"/>
  <c r="H125" i="1"/>
  <c r="H126" i="1"/>
  <c r="H127" i="1"/>
  <c r="H128" i="1"/>
  <c r="H129" i="1"/>
  <c r="H120" i="1"/>
  <c r="H118" i="1"/>
  <c r="H117" i="1"/>
  <c r="H116" i="1"/>
  <c r="H114" i="1"/>
  <c r="H115" i="1"/>
  <c r="H113" i="1"/>
  <c r="H106" i="1"/>
  <c r="H107" i="1"/>
  <c r="H108" i="1"/>
  <c r="H109" i="1"/>
  <c r="H104" i="1" s="1"/>
  <c r="H110" i="1"/>
  <c r="H111" i="1"/>
  <c r="H105" i="1"/>
  <c r="H103" i="1"/>
  <c r="H102" i="1"/>
  <c r="H101" i="1" s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76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49" i="1"/>
  <c r="H43" i="1"/>
  <c r="H44" i="1"/>
  <c r="H45" i="1"/>
  <c r="H46" i="1"/>
  <c r="H47" i="1"/>
  <c r="H42" i="1"/>
  <c r="H41" i="1" s="1"/>
  <c r="H40" i="1"/>
  <c r="H39" i="1" s="1"/>
  <c r="H38" i="1"/>
  <c r="H37" i="1"/>
  <c r="H36" i="1" s="1"/>
  <c r="H35" i="1"/>
  <c r="H34" i="1"/>
  <c r="H33" i="1"/>
  <c r="H32" i="1"/>
  <c r="H27" i="1"/>
  <c r="H28" i="1"/>
  <c r="H29" i="1"/>
  <c r="H30" i="1"/>
  <c r="H31" i="1"/>
  <c r="H26" i="1"/>
  <c r="H20" i="1"/>
  <c r="H21" i="1"/>
  <c r="H22" i="1"/>
  <c r="H23" i="1"/>
  <c r="H24" i="1"/>
  <c r="H19" i="1"/>
  <c r="H18" i="1" s="1"/>
  <c r="H119" i="1" l="1"/>
  <c r="H139" i="1"/>
  <c r="H112" i="1"/>
  <c r="H130" i="1"/>
  <c r="H75" i="1"/>
  <c r="H48" i="1"/>
  <c r="H12" i="1"/>
  <c r="H13" i="1"/>
  <c r="H14" i="1"/>
  <c r="H15" i="1"/>
  <c r="H16" i="1"/>
  <c r="H17" i="1"/>
  <c r="H25" i="1"/>
  <c r="H11" i="1" l="1"/>
  <c r="H190" i="1" s="1"/>
</calcChain>
</file>

<file path=xl/sharedStrings.xml><?xml version="1.0" encoding="utf-8"?>
<sst xmlns="http://schemas.openxmlformats.org/spreadsheetml/2006/main" count="542" uniqueCount="349">
  <si>
    <t>Item</t>
  </si>
  <si>
    <t>Descrição</t>
  </si>
  <si>
    <t>Und</t>
  </si>
  <si>
    <t>Quant.</t>
  </si>
  <si>
    <t xml:space="preserve"> 2 </t>
  </si>
  <si>
    <t>SERVIÇOS PROVISORIOS</t>
  </si>
  <si>
    <t xml:space="preserve"> 2.1 </t>
  </si>
  <si>
    <t>PLACA DE OBRA EM CHAPA DE ACO GALVANIZADO</t>
  </si>
  <si>
    <t>m²</t>
  </si>
  <si>
    <t xml:space="preserve"> 2.2 </t>
  </si>
  <si>
    <t>CAPINA E LIMPEZA MANUAL DE TERRENO</t>
  </si>
  <si>
    <t xml:space="preserve"> 2.3 </t>
  </si>
  <si>
    <t>DEMOLIÇÃO DE LAJES, DE FORMA MANUAL, SEM REAPROVEITAMENTO. AF_12/2017</t>
  </si>
  <si>
    <t>m³</t>
  </si>
  <si>
    <t xml:space="preserve"> 2.4 </t>
  </si>
  <si>
    <t>DEMOLIÇÃO DE ALVENARIA DE BLOCO FURADO, DE FORMA MANUAL, SEM REAPROVEITAMENTO. AF_12/2017</t>
  </si>
  <si>
    <t xml:space="preserve"> 2.5 </t>
  </si>
  <si>
    <t>LOCACAO CONVENCIONAL DE OBRA, ATRAVÉS DE GABARITO DE TABUAS CORRIDAS PONTALETADAS A CADA 1,50M, SEM REAPROVEITAMENTO</t>
  </si>
  <si>
    <t xml:space="preserve"> 2.6 </t>
  </si>
  <si>
    <t>ESCAVAÇÃO MANUAL DE VALA COM PROFUNDIDADE MENOR OU IGUAL A 1,30 M. AF_03/2016</t>
  </si>
  <si>
    <t xml:space="preserve"> 3 </t>
  </si>
  <si>
    <t>INFRAESTRUTURA</t>
  </si>
  <si>
    <t xml:space="preserve"> 3.1 </t>
  </si>
  <si>
    <t>ESTACA ESCAVADA MECANICAMENTE, SEM FLUIDO ESTABILIZANTE, COM 25 CM DE DIÂMETRO, ATÉ 9 M DE COMPRIMENTO, CONCRETO LANÇADO MANUALMENTE (EXCLUSIVE MOBILIZAÇÃO E DESMOBILIZAÇÃO). AF_02/2015</t>
  </si>
  <si>
    <t>M</t>
  </si>
  <si>
    <t xml:space="preserve"> 3.2 </t>
  </si>
  <si>
    <t>FABRICAÇÃO, MONTAGEM E DESMONTAGEM DE FÔRMA PARA VIGA BALDRAME, EM CHAPA DE MADEIRA COMPENSADA RESINADA, E=17 MM, 2 UTILIZAÇÕES. AF_06/2017</t>
  </si>
  <si>
    <t xml:space="preserve"> 3.3 </t>
  </si>
  <si>
    <t>FABRICAÇÃO, MONTAGEM E DESMONTAGEM DE FÔRMA PARA BLOCO DE COROAMENTO, EM MADEIRA SERRADA, E=25 MM, 2 UTILIZAÇÕES. AF_06/2017</t>
  </si>
  <si>
    <t xml:space="preserve"> 3.4 </t>
  </si>
  <si>
    <t>ARMAÇÃO DE BLOCO, VIGA BALDRAME OU SAPATA UTILIZANDO AÇO CA-50 DE 10 MM - MONTAGEM. AF_06/2017</t>
  </si>
  <si>
    <t>KG</t>
  </si>
  <si>
    <t xml:space="preserve"> 3.5 </t>
  </si>
  <si>
    <t>ARMAÇÃO DE BLOCO, VIGA BALDRAME E SAPATA UTILIZANDO AÇO CA-60 DE 5 MM - MONTAGEM. AF_06/2017</t>
  </si>
  <si>
    <t xml:space="preserve"> 3.6 </t>
  </si>
  <si>
    <t>CONCRETO FCK = 30MPA, TRAÇO 1:2,1:2,5 (CIMENTO/ AREIA MÉDIA/ BRITA 1)  - PREPARO MECÂNICO COM BETONEIRA 400 L. AF_07/2016</t>
  </si>
  <si>
    <t xml:space="preserve"> 4 </t>
  </si>
  <si>
    <t>SUPRAESTRUTURA</t>
  </si>
  <si>
    <t xml:space="preserve"> 4.1 </t>
  </si>
  <si>
    <t>FABRICAÇÃO DE FÔRMA PARA PILARES E ESTRUTURAS SIMILARES, EM MADEIRA SERRADA, E=25 MM. AF_12/2015</t>
  </si>
  <si>
    <t xml:space="preserve"> 4.2 </t>
  </si>
  <si>
    <t>MONTAGEM E DESMONTAGEM DE FÔRMA DE VIGA, ESCORAMENTO COM GARFO DE MADEIRA, PÉ-DIREITO DUPLO, EM CHAPA DE MADEIRA RESINADA, 2 UTILIZAÇÕES. AF_12/2015</t>
  </si>
  <si>
    <t xml:space="preserve"> 4.3 </t>
  </si>
  <si>
    <t>ARMAÇÃO DE PILAR OU VIGA DE UMA ESTRUTURA CONVENCIONAL DE CONCRETO ARMADO EM UM EDIFÍCIO DE MÚLTIPLOS PAVIMENTOS UTILIZANDO AÇO CA-50 DE 12,5 MM - MONTAGEM. AF_12/2015</t>
  </si>
  <si>
    <t xml:space="preserve"> 4.4 </t>
  </si>
  <si>
    <t>ARMAÇÃO DE PILAR OU VIGA DE UMA ESTRUTURA CONVENCIONAL DE CONCRETO ARMADO EM UM EDIFÍCIO DE MÚLTIPLOS PAVIMENTOS UTILIZANDO AÇO CA-60 DE 5,0 MM - MONTAGEM. AF_12/2015</t>
  </si>
  <si>
    <t xml:space="preserve"> 4.5 </t>
  </si>
  <si>
    <t xml:space="preserve"> 4.6 </t>
  </si>
  <si>
    <t>(COMPOSIÇÃO REPRESENTATIVA) EXECUÇÃO DE ESCADA EM CONCRETO ARMADO, MOLDADA IN LOCO, FCK = 25 MPA. AF_02/2017</t>
  </si>
  <si>
    <t xml:space="preserve"> 5 </t>
  </si>
  <si>
    <t>VEDAÇÃO</t>
  </si>
  <si>
    <t xml:space="preserve"> 5.1 </t>
  </si>
  <si>
    <t>VIDRO TEMPERADO INCOLOR, ESPESSURA 10MM, FORNECIMENTO E INSTALACAO, INCLUSIVE MASSA PARA VEDACAO</t>
  </si>
  <si>
    <t xml:space="preserve"> 5.2 </t>
  </si>
  <si>
    <t>PAREDE COM PLACAS DE GESSO ACARTONADO (DRYWALL), PARA USO INTERNO COM UMA FACE SIMPLES E OUTRA FACE DUPLA E ESTRUTURA METÁLICA COM GUIAS DUPLAS, SEM VÃOS. AF_06/2017_P</t>
  </si>
  <si>
    <t xml:space="preserve"> 5.3 </t>
  </si>
  <si>
    <t>Placa Cimentícia 1,20x2,40mx10mm (INCLUSIVE INSTALAÇÃO)</t>
  </si>
  <si>
    <t xml:space="preserve"> 6 </t>
  </si>
  <si>
    <t>COBERTURA</t>
  </si>
  <si>
    <t xml:space="preserve"> 6.1 </t>
  </si>
  <si>
    <t>FABRICAÇÃO E INSTALAÇÃO DE TESOURA INTEIRA EM MADEIRA NÃO APARELHADA, VÃO DE 4 M, PARA TELHA ONDULADA DE FIBROCIMENTO, METÁLICA, PLÁSTICA OU TERMOACÚSTICA, INCLUSO IÇAMENTO. AF_12/2015</t>
  </si>
  <si>
    <t>UN</t>
  </si>
  <si>
    <t xml:space="preserve"> 6.2 </t>
  </si>
  <si>
    <t>TELHAMENTO COM TELHA ONDULADA DE FIBROCIMENTO E = 6 MM, COM RECOBRIMENTO LATERAL DE 1 1/4 DE ONDA PARA TELHADO COM INCLINAÇÃO MÁXIMA DE 10°, COM ATÉ 2 ÁGUAS, INCLUSO IÇAMENTO. AF_06/2016</t>
  </si>
  <si>
    <t xml:space="preserve"> 7 </t>
  </si>
  <si>
    <t>FORROS</t>
  </si>
  <si>
    <t xml:space="preserve"> 7.1 </t>
  </si>
  <si>
    <t>INSTALAÇÃO DE FORRO TERMOACÚSTICO COM LÃ MINERAL NA SUBCOBERTURA, INCLUSO TRANSPORTE VERTICAL</t>
  </si>
  <si>
    <t xml:space="preserve"> 8 </t>
  </si>
  <si>
    <t>ESQUADRIAS E ACESSÓRIOS</t>
  </si>
  <si>
    <t xml:space="preserve"> 8.2 </t>
  </si>
  <si>
    <t>VIDRO TEMPERADO INCOLOR, ESPESSURA 8MM, FORNECIMENTO E INSTALACAO, INCLUSIVE MASSA PARA VEDACAO</t>
  </si>
  <si>
    <t xml:space="preserve"> 8.3 </t>
  </si>
  <si>
    <t>PORTA DE VIDRO TEMPERADO, 0,9X2,10M, ESPESSURA 10MM, INCLUSIVE ACESSORIOS</t>
  </si>
  <si>
    <t xml:space="preserve"> 8.4 </t>
  </si>
  <si>
    <t>PORTA TELESCOPICA AUTOMÁTICA COMPLETA, COM INSTALAÇÃO</t>
  </si>
  <si>
    <t xml:space="preserve"> 8.6 </t>
  </si>
  <si>
    <t>KIT DE PORTA DE MADEIRA PARA PINTURA, SEMI-OCA (LEVE OU MÉDIA), PADRÃO MÉDIO, 90X210CM, ESPESSURA DE 3,5CM, ITENS INCLUSOS: DOBRADIÇAS, MONTAGEM E INSTALAÇÃO DO BATENTE, FECHADURA COM EXECUÇÃO DO FURO - FORNECIMENTO E INSTALAÇÃO. AF_08/2015</t>
  </si>
  <si>
    <t xml:space="preserve"> 8.7 </t>
  </si>
  <si>
    <t>PORTA MADEIRA 1A CORRER P/VIDRO 30MM/ GUARNICAO 15CM/ALIZAR</t>
  </si>
  <si>
    <t xml:space="preserve"> 8.8 </t>
  </si>
  <si>
    <t>ESCADA METALICA - TIPO CARACOL - 15 DEGRAUS 90 CM - COM PATAMAR SUPERIOR</t>
  </si>
  <si>
    <t xml:space="preserve"> 9 </t>
  </si>
  <si>
    <t>INSTALAÇÕES ELÉTRICAS</t>
  </si>
  <si>
    <t xml:space="preserve"> 9.1 </t>
  </si>
  <si>
    <t>QUADRO DE DISTRIBUICAO DE ENERGIA DE EMBUTIR, EM CHAPA METALICA, PARA 50 DISJUNTORES TERMOMAGNETICOS MONOPOLARES, COM BARRAMENTO TRIFASICO E NEUTRO, FORNECIMENTO E INSTALACAO</t>
  </si>
  <si>
    <t xml:space="preserve"> 9.2 </t>
  </si>
  <si>
    <t>DISJUNTOR BIPOLAR TIPO DIN, CORRENTE NOMINAL DE 16A - FORNECIMENTO E INSTALAÇÃO. AF_04/2016</t>
  </si>
  <si>
    <t xml:space="preserve"> 9.3 </t>
  </si>
  <si>
    <t>DISJUNTOR BIPOLAR TIPO DIN, CORRENTE NOMINAL DE 25A - FORNECIMENTO E INSTALAÇÃO. AF_04/2016</t>
  </si>
  <si>
    <t xml:space="preserve"> 9.4 </t>
  </si>
  <si>
    <t>CABO DE COBRE FLEXÍVEL ISOLADO, 2,5 MM², ANTI-CHAMA 0,6/1,0 KV, PARA CIRCUITOS TERMINAIS - FORNECIMENTO E INSTALAÇÃO. AF_12/2015</t>
  </si>
  <si>
    <t xml:space="preserve"> 9.5 </t>
  </si>
  <si>
    <t>CABO DE COBRE FLEXÍVEL ISOLADO, 4 MM², ANTI-CHAMA 0,6/1,0 KV, PARA CIRCUITOS TERMINAIS - FORNECIMENTO E INSTALAÇÃO. AF_12/2015</t>
  </si>
  <si>
    <t xml:space="preserve"> 9.6 </t>
  </si>
  <si>
    <t>INTERRUPTOR SIMPLES (1 MÓDULO), 10A/250V, INCLUINDO SUPORTE E PLACA - FORNECIMENTO E INSTALAÇÃO. AF_12/2015</t>
  </si>
  <si>
    <t xml:space="preserve"> 9.7 </t>
  </si>
  <si>
    <t>INTERRUPTOR SIMPLES (3 MÓDULOS), 10A/250V, INCLUINDO SUPORTE E PLACA - FORNECIMENTO E INSTALAÇÃO. AF_12/2015</t>
  </si>
  <si>
    <t xml:space="preserve"> 9.8 </t>
  </si>
  <si>
    <t>LUMINÁRIA TIPO PLAFON, DE SOBREPOR, COM 1 LÂMPADA LED - FORNECIMENTO E INSTALAÇÃO. AF_11/2017</t>
  </si>
  <si>
    <t xml:space="preserve"> 9.9 </t>
  </si>
  <si>
    <t>LUMINÁRIA ARANDELA TIPO TARTARUGA PARA 1 LÂMPADA LED - FORNECIMENTO E INSTALAÇÃO. AF_11/2017</t>
  </si>
  <si>
    <t xml:space="preserve"> 9.10 </t>
  </si>
  <si>
    <t>LUMINÁRIA TIPO SPOT, DE SOBREPOR, COM 1 LÂMPADA DE 15 W - FORNECIMENTO E INSTALAÇÃO. AF_11/2017</t>
  </si>
  <si>
    <t xml:space="preserve"> 9.11 </t>
  </si>
  <si>
    <t>LUMINÁRIA TIPO CALHA, DE EMBUTIR, COM 2 LÂMPADAS DE 14 W COM REFLETOR - FORNECIMENTO E INSTALAÇÃO. AF_11/2017</t>
  </si>
  <si>
    <t xml:space="preserve"> 9.12 </t>
  </si>
  <si>
    <t>LUMINÁRIAEMBUTIR SOLO OU PISO PAR 20 ALUMININIO</t>
  </si>
  <si>
    <t xml:space="preserve"> 9.13 </t>
  </si>
  <si>
    <t>ELETRODUTO FLEXÍVEL CORRUGADO, PVC, DN 25 MM (3/4"), PARA CIRCUITOS TERMINAIS, INSTALADO EM FORRO - FORNECIMENTO E INSTALAÇÃO. AF_12/2015</t>
  </si>
  <si>
    <t xml:space="preserve"> 9.14 </t>
  </si>
  <si>
    <t>ELETRODUTO FLEXÍVEL CORRUGADO, PVC, DN 20 MM (1/2"), PARA CIRCUITOS TERMINAIS, INSTALADO EM FORRO - FORNECIMENTO E INSTALAÇÃO. AF_12/2015</t>
  </si>
  <si>
    <t xml:space="preserve"> 9.15 </t>
  </si>
  <si>
    <t>QUADRO DE DISTRIBUICAO PARA TELEFONE N.3, 40X40X12CM EM CHAPA METALICA, DE EMBUTIR, SEM ACESSORIOS, PADRAO TELEBRAS, FORNECIMENTO E INSTALACAO</t>
  </si>
  <si>
    <t xml:space="preserve"> 9.16 </t>
  </si>
  <si>
    <t xml:space="preserve"> 14 </t>
  </si>
  <si>
    <t>Refletor de Led 150w Led Cob 6500k</t>
  </si>
  <si>
    <t xml:space="preserve"> 9.17 </t>
  </si>
  <si>
    <t>CABO ELETRÔNICO CATEGORIA 6, INSTALADO EM EDIFICAÇÃO RESIDENCIAL - FORNECIMENTO E INSTALAÇÃO. AF_03/2018</t>
  </si>
  <si>
    <t xml:space="preserve"> 9.18 </t>
  </si>
  <si>
    <t>TOMADA DE REDE RJ45 - FORNECIMENTO E INSTALAÇÃO. AF_03/2018</t>
  </si>
  <si>
    <t xml:space="preserve"> 9.19 </t>
  </si>
  <si>
    <t>TOMADA PARA TELEFONE RJ11 - FORNECIMENTO E INSTALAÇÃO. AF_03/2018</t>
  </si>
  <si>
    <t>Ar-Condicionado Split Consul CBN18BBBNA Ciclo Frio 18.000 BTUs Função Sono Bom – 220V</t>
  </si>
  <si>
    <t xml:space="preserve"> 9.20 </t>
  </si>
  <si>
    <t>TUBO EM COBRE FLEXÍVEL, DN 1/2", COM ISOLAMENTO, INSTALADO EM RAMAL DE ALIMENTAÇÃO DE AR CONDICIONADO COM CONDENSADORA INDIVIDUAL  FORNECIMENTO E INSTALAÇÃO. AF_12/2015</t>
  </si>
  <si>
    <t xml:space="preserve"> 15 </t>
  </si>
  <si>
    <t>CABO DIAMONS DMD CRISTAL PARALELO 2 X 1,5 MM - 20 M</t>
  </si>
  <si>
    <t xml:space="preserve"> 16 </t>
  </si>
  <si>
    <t>Eletrocalha 300x100 Chapa 16</t>
  </si>
  <si>
    <t xml:space="preserve"> 17 </t>
  </si>
  <si>
    <t>multicabo santo angelo 20 vias</t>
  </si>
  <si>
    <t xml:space="preserve"> 18 </t>
  </si>
  <si>
    <t>BARRA ROSCADA 1/4</t>
  </si>
  <si>
    <t xml:space="preserve"> 9.21 </t>
  </si>
  <si>
    <t>AR CONDICIONADO SPLIT 9000 BTUS - FRIO - CONSUL</t>
  </si>
  <si>
    <t xml:space="preserve"> 10 </t>
  </si>
  <si>
    <t>INSTALAÇÕES HIDROSSANITÁRIAS</t>
  </si>
  <si>
    <t xml:space="preserve"> 10.1 </t>
  </si>
  <si>
    <t>TUBO PVC, SERIE NORMAL, ESGOTO PREDIAL, DN 40 MM, FORNECIDO E INSTALADO EM RAMAL DE DESCARGA OU RAMAL DE ESGOTO SANITÁRIO. AF_12/2014</t>
  </si>
  <si>
    <t xml:space="preserve"> 10.2 </t>
  </si>
  <si>
    <t>JOELHO 90 GRAUS, PVC, SERIE NORMAL, ESGOTO PREDIAL, DN 40 MM, JUNTA SOLDÁVEL, FORNECIDO E INSTALADO EM RAMAL DE DESCARGA OU RAMAL DE ESGOTO SANITÁRIO. AF_12/2014</t>
  </si>
  <si>
    <t>TE, PVC, SOLDÁVEL, DN 25MM, INSTALADO EM DRENO DE AR-CONDICIONADO - FORNECIMENTO E INSTALAÇÃO. AF_12/2014</t>
  </si>
  <si>
    <t xml:space="preserve"> 10.3 </t>
  </si>
  <si>
    <t>LUVA SIMPLES, PVC, SERIE R, ÁGUA PLUVIAL, DN 40 MM, JUNTA SOLDÁVEL, FORNECIDO E INSTALADO EM RAMAL DE ENCAMINHAMENTO. AF_12/2014</t>
  </si>
  <si>
    <t>TUBO, PVC, SOLDÁVEL, DN 25MM, INSTALADO EM DRENO DE AR-CONDICIONADO - FORNECIMENTO E INSTALAÇÃO. AF_12/2014</t>
  </si>
  <si>
    <t>JOELHO 90 GRAUS, PVC, SOLDÁVEL, DN 25MM, INSTALADO EM DRENO DE AR-CONDICIONADO - FORNECIMENTO E INSTALAÇÃO. AF_12/2014</t>
  </si>
  <si>
    <t xml:space="preserve"> 10.4 </t>
  </si>
  <si>
    <t>TE, PVC, SERIE NORMAL, ESGOTO PREDIAL, DN 40 X 40 MM, JUNTA SOLDÁVEL, FORNECIDO E INSTALADO EM RAMAL DE DESCARGA OU RAMAL DE ESGOTO SANITÁRIO. AF_12/2014</t>
  </si>
  <si>
    <t xml:space="preserve"> 10.5 </t>
  </si>
  <si>
    <t>TUBO PVC, SERIE NORMAL, ESGOTO PREDIAL, DN 100 MM, FORNECIDO E INSTALADO EM PRUMADA DE ESGOTO SANITÁRIO OU VENTILAÇÃO. AF_12/2014</t>
  </si>
  <si>
    <t xml:space="preserve"> 10.6 </t>
  </si>
  <si>
    <t>LUVA SIMPLES, PVC, SERIE NORMAL, ESGOTO PREDIAL, DN 100 MM, JUNTA ELÁSTICA, FORNECIDO E INSTALADO EM SUBCOLETOR AÉREO DE ESGOTO SANITÁRIO. AF_12/2014</t>
  </si>
  <si>
    <t xml:space="preserve"> 10.7 </t>
  </si>
  <si>
    <t>JOELHO 90 GRAUS, PVC, SERIE NORMAL, ESGOTO PREDIAL, DN 100 MM, JUNTA ELÁSTICA, FORNECIDO E INSTALADO EM PRUMADA DE ESGOTO SANITÁRIO OU VENTILAÇÃO. AF_12/2014</t>
  </si>
  <si>
    <t xml:space="preserve"> 10.8 </t>
  </si>
  <si>
    <t>TUBO, PVC, SOLDÁVEL, DN 20MM, INSTALADO EM RAMAL DE DISTRIBUIÇÃO DE ÁGUA - FORNECIMENTO E INSTALAÇÃO. AF_12/2014</t>
  </si>
  <si>
    <t xml:space="preserve"> 10.9 </t>
  </si>
  <si>
    <t>TE, PVC, SOLDÁVEL, DN 20MM, INSTALADO EM RAMAL OU SUB-RAMAL DE ÁGUA - FORNECIMENTO E INSTALAÇÃO. AF_12/2014</t>
  </si>
  <si>
    <t xml:space="preserve"> 10.10 </t>
  </si>
  <si>
    <t>JOELHO 90 GRAUS, PVC, SOLDÁVEL, DN 20MM, INSTALADO EM RAMAL DE DISTRIBUIÇÃO DE ÁGUA - FORNECIMENTO E INSTALAÇÃO. AF_12/2014</t>
  </si>
  <si>
    <t>LUVA, PVC, SOLDÁVEL, DN 20MM, INSTALADO EM RAMAL DE DISTRIBUIÇÃO DE ÁGUA - FORNECIMENTO E INSTALAÇÃO. AF_12/2014</t>
  </si>
  <si>
    <t xml:space="preserve"> 10.11 </t>
  </si>
  <si>
    <t>VASO SANITARIO SIFONADO CONVENCIONAL COM LOUÇA BRANCA, INCLUSO CONJUNTO DE LIGAÇÃO PARA BACIA SANITÁRIA AJUSTÁVEL - FORNECIMENTO E INSTALAÇÃO. AF_10/2016</t>
  </si>
  <si>
    <t xml:space="preserve"> 10.12 </t>
  </si>
  <si>
    <t>VASO SANITARIO SIFONADO CONVENCIONAL PARA PCD SEM FURO FRONTAL COM LOUÇA BRANCA SEM ASSENTO, INCLUSO CONJUNTO DE LIGAÇÃO PARA BACIA SANITÁRIA AJUSTÁVEL - FORNECIMENTO E INSTALAÇÃO. AF_10/2016</t>
  </si>
  <si>
    <t xml:space="preserve"> 10.13 </t>
  </si>
  <si>
    <t>Assento Sanitário Ravena/Izy/Targa Plástico Gelo Deca</t>
  </si>
  <si>
    <t xml:space="preserve"> 10.15 </t>
  </si>
  <si>
    <t>CALHA EM CHAPA DE AÇO GALVANIZADO NÚMERO 24, DESENVOLVIMENTO DE 33 CM, INCLUSO TRANSPORTE VERTICAL. AF_06/2016</t>
  </si>
  <si>
    <t xml:space="preserve"> 10.16 </t>
  </si>
  <si>
    <t>BANCADA GRANITO VERDE UBATUBA POLIDO - FORNECIMENTO E INSTALAÇÃO. - CONFORME PROJETO</t>
  </si>
  <si>
    <t xml:space="preserve"> 10.17 </t>
  </si>
  <si>
    <t>DIVISORIA EM MARMORITE ESPESSURA 35MM, CHUMBAMENTO NO PISO E PAREDE COM ARGAMASSA DE CIMENTO E AREIA, POLIMENTO MANUAL, EXCLUSIVE FERRAGENS</t>
  </si>
  <si>
    <t xml:space="preserve"> 10.19 </t>
  </si>
  <si>
    <t>CUBA DE EMBUTIR OVAL EM LOUÇA BRANCA, 35 X 50CM OU EQUIVALENTE, INCLUSO VÁLVULA EM METAL CROMADO E SIFÃO FLEXÍVEL EM PVC - FORNECIMENTO E INSTALAÇÃO. AF_12/2013</t>
  </si>
  <si>
    <t xml:space="preserve"> 10.20 </t>
  </si>
  <si>
    <t>TUBO PVC DN 100 MM PARA DRENAGEM - FORNECIMENTO E INSTALACAO</t>
  </si>
  <si>
    <t xml:space="preserve"> 10.21 </t>
  </si>
  <si>
    <t>ENGATE FLEXÍVEL EM INOX, 1/2 X 30CM - FORNECIMENTO E INSTALAÇÃO. AF_12/2013</t>
  </si>
  <si>
    <t xml:space="preserve"> 10.22 </t>
  </si>
  <si>
    <t>TORNEIRA CROMADA DE MESA, 1/2" OU 3/4", PARA LAVATÓRIO, PADRÃO MÉDIO - FORNECIMENTO E INSTALAÇÃO. AF_12/2013</t>
  </si>
  <si>
    <t xml:space="preserve"> 10.23 </t>
  </si>
  <si>
    <t>RESERVATÓRIO METÁLICO ALTO 19400 L - COM DIVISÓRIA PARA 12000 L DE RESERVA DE INCÊNDIO - CONFORME PROJETO</t>
  </si>
  <si>
    <t xml:space="preserve"> 11 </t>
  </si>
  <si>
    <t>IMPERMEABILIZAÇÃO</t>
  </si>
  <si>
    <t xml:space="preserve"> 11.1 </t>
  </si>
  <si>
    <t>IMPERMEABILIZAÇÃO DE FLOREIRA OU VIGA BALDRAME COM ARGAMASSA DE CIMENTO E AREIA, COM ADITIVO IMPERMEABILIZANTE, E = 2 CM. AF_06/2018</t>
  </si>
  <si>
    <t xml:space="preserve"> 11.2 </t>
  </si>
  <si>
    <t>IMPERMEABILIZACAO DE ESTRUTURAS ENTERRADAS, COM TINTA ASFALTICA, DUAS DEMAOS.</t>
  </si>
  <si>
    <t xml:space="preserve"> 12 </t>
  </si>
  <si>
    <t>REFORÇO ESTRUTURAL</t>
  </si>
  <si>
    <t xml:space="preserve"> 12.1 </t>
  </si>
  <si>
    <t xml:space="preserve"> 12.2 </t>
  </si>
  <si>
    <t xml:space="preserve"> 12.3 </t>
  </si>
  <si>
    <t>ESCAVAÇÃO MANUAL PARA BLOCO DE COROAMENTO OU SAPATA, COM PREVISÃO DE FÔRMA. AF_06/2017</t>
  </si>
  <si>
    <t xml:space="preserve"> 12.4 </t>
  </si>
  <si>
    <t>LASTRO DE CONCRETO MAGRO, APLICADO EM BLOCOS DE COROAMENTO OU SAPATAS, ESPESSURA DE 3 CM. AF_08/2017</t>
  </si>
  <si>
    <t xml:space="preserve"> 12.5 </t>
  </si>
  <si>
    <t>CONCRETAGEM DE BLOCOS DE COROAMENTO E VIGAS BALDRAME, FCK 30 MPA, COM USO DE JERICA  LANÇAMENTO, ADENSAMENTO E ACABAMENTO. AF_06/2017</t>
  </si>
  <si>
    <t xml:space="preserve"> 12.6 </t>
  </si>
  <si>
    <t>ARMAÇÃO DE PILAR OU VIGA DE UMA ESTRUTURA CONVENCIONAL DE CONCRETO ARMADO EM UMA EDIFICAÇÃO TÉRREA OU SOBRADO UTILIZANDO AÇO CA-50 DE 10,0 MM - MONTAGEM. AF_12/2015</t>
  </si>
  <si>
    <t xml:space="preserve"> 12.7 </t>
  </si>
  <si>
    <t>LAJE PRE-MOLDADA P/FORRO, SOBRECARGA 100KG/M2, VAOS ATE 3,50M/E=8CM, C/LAJOTAS E CAP.C/CONC FCK=20MPA, 3CM, INTER-EIXO 38CM, C/ESCORAMENTO (REAPR.3X) E FERRAGEM NEGATIVA</t>
  </si>
  <si>
    <t xml:space="preserve"> 13 </t>
  </si>
  <si>
    <t>PISO</t>
  </si>
  <si>
    <t xml:space="preserve"> 13.1 </t>
  </si>
  <si>
    <t>RODAPÉ CERÂMICO DE 7CM DE ALTURA COM PLACAS TIPO ESMALTADA EXTRA DE DIMENSÕES 60X60CM. AF_06/2014</t>
  </si>
  <si>
    <t xml:space="preserve"> 13.2 </t>
  </si>
  <si>
    <t>REVESTIMENTO CERÂMICO PARA PISO COM PLACAS TIPO ESMALTADA EXTRA DE DIMENSÕES 60X60 CM APLICADA EM AMBIENTES DE ÁREA ENTRE 5 M2 E 10 M2. AF_06/2014</t>
  </si>
  <si>
    <t xml:space="preserve"> 13.3 </t>
  </si>
  <si>
    <t>ASSENTAMENTO DE PISO DE BORRACHA PASTILHADA FIXADO COM COLA</t>
  </si>
  <si>
    <t>PINTURA</t>
  </si>
  <si>
    <t xml:space="preserve"> 14.1 </t>
  </si>
  <si>
    <t>APLICAÇÃO MANUAL DE PINTURA COM TINTA LÁTEX ACRÍLICA EM PAREDES, DUAS DEMÃOS. AF_06/2014</t>
  </si>
  <si>
    <t xml:space="preserve"> 14.2 </t>
  </si>
  <si>
    <t>APLICAÇÃO MANUAL DE PINTURA COM TINTA LÁTEX PVA EM PAREDES, DUAS DEMÃOS. AF_06/2014</t>
  </si>
  <si>
    <t>MOBILIÁRIO</t>
  </si>
  <si>
    <t xml:space="preserve"> 15.2 </t>
  </si>
  <si>
    <t>PEITORIL EM MARMORE BRANCO, LARGURA DE 25CM, ASSENTADO COM ARGAMASSA TRACO 1:3 (CIMENTO E AREIA MEDIA), PREPARO MANUAL DA ARGAMASSA</t>
  </si>
  <si>
    <t xml:space="preserve"> 15.3 </t>
  </si>
  <si>
    <t>Letras Caixa, Letreiros 3d com Pintura Automotiva, CÂMARA MUNICIPAL - Fachada 25cm</t>
  </si>
  <si>
    <t>Mesa De Escritório Delfine Carvalho - 1,40 x 0,60</t>
  </si>
  <si>
    <t>MESA DE ESCRITORIO DELFINE CARVALHO EM L - 0,45 X 1,86 / 0,45 X 2,34</t>
  </si>
  <si>
    <t>Adesivo Papel De Parede Personalizado - Conforme Detalhe</t>
  </si>
  <si>
    <t>Bancada Multiuso Uvim - Preto</t>
  </si>
  <si>
    <t xml:space="preserve"> 15.9 </t>
  </si>
  <si>
    <t>ESPELHO CRISTAL, ESPESSURA 4MM, COM PARAFUSOS DE FIXACAO, SEM MOLDURA</t>
  </si>
  <si>
    <t xml:space="preserve"> 15.10 </t>
  </si>
  <si>
    <t>Estação De Trabalho Mdf 2 Lugares</t>
  </si>
  <si>
    <t>Mesa De Reunião Oval Em 25mm 200x90x74cm</t>
  </si>
  <si>
    <t>CADEIRA DE ESCRITÓRIO GIRATÓRIA DE TELA - TRAVEL MAX DIRETOR</t>
  </si>
  <si>
    <t>PAISAGISMO</t>
  </si>
  <si>
    <t xml:space="preserve"> 16.2 </t>
  </si>
  <si>
    <t>FILODENDRO XANADU (MUDA 20CM DE DIAM.)</t>
  </si>
  <si>
    <t xml:space="preserve"> 16.3 </t>
  </si>
  <si>
    <t>SEIXO BRANCO ROLADO DOLOMITA 15 KG</t>
  </si>
  <si>
    <t>SC</t>
  </si>
  <si>
    <t xml:space="preserve"> 16.4 </t>
  </si>
  <si>
    <t>CACHEPÔ FLOREIRA EM MADEIRA DE PINUS 120X33X100CM MARROM</t>
  </si>
  <si>
    <t xml:space="preserve"> 16.5 </t>
  </si>
  <si>
    <t>Planta Ixora Midi Muda 15cm</t>
  </si>
  <si>
    <t xml:space="preserve"> 16.7 </t>
  </si>
  <si>
    <t>MUDA DE AGAVE AUGUSTIFOLIA - 8 A 20CM</t>
  </si>
  <si>
    <t>ADUBO ORGÂNICO - 10 KG</t>
  </si>
  <si>
    <t>MUDA BUCHINHO NATURAL BOLA 40 CM</t>
  </si>
  <si>
    <t>MUDA PALMEIRA RÁFIS ADULTA</t>
  </si>
  <si>
    <t>PSCIP - ADEQUAÇÕES INCÊNDIO</t>
  </si>
  <si>
    <t xml:space="preserve"> 17.1 </t>
  </si>
  <si>
    <t>REGISTRO DE GAVETA BRUTO, LATÃO, ROSCÁVEL, 1 1/2, INSTALADO EM RESERVAÇÃO DE ÁGUA DE EDIFICAÇÃO QUE POSSUA RESERVATÓRIO DE FIBRA/FIBROCIMENTO  FORNECIMENTO E INSTALAÇÃO. AF_06/2016</t>
  </si>
  <si>
    <t xml:space="preserve"> 17.2 </t>
  </si>
  <si>
    <t>REGISTRO DE GAVETA BRUTO, LATÃO, ROSCÁVEL, 2 1/2, INSTALADO EM RESERVAÇÃO DE ÁGUA DE EDIFICAÇÃO QUE POSSUA RESERVATÓRIO DE FIBRA/FIBROCIMENTO  FORNECIMENTO E INSTALAÇÃO. AF_06/2016</t>
  </si>
  <si>
    <t xml:space="preserve"> 17.3 </t>
  </si>
  <si>
    <t>REGISTRO DE GAVETA BRUTO, LATÃO, ROSCÁVEL, 3, INSTALADO EM RESERVAÇÃO DE ÁGUA DE EDIFICAÇÃO QUE POSSUA RESERVATÓRIO DE FIBRA/FIBROCIMENTO  FORNECIMENTO E INSTALAÇÃO. AF_06/2016</t>
  </si>
  <si>
    <t xml:space="preserve"> 17.4 </t>
  </si>
  <si>
    <t>REGISTRO/VALVULA GLOBO ANGULAR 45 GRAUS EM LATAO PARA HIDRANTES DE INCÊNDIO PREDIAL DN 2.1/2, COM VOLANTE, CLASSE DE PRESSAO DE ATE 200 PSI - FORNECIMENTO E INSTALACAO</t>
  </si>
  <si>
    <t xml:space="preserve"> 17.5 </t>
  </si>
  <si>
    <t>VÁLVULA DE RETENÇÃO HORIZONTAL Ø 65MM (2.1/2") - FORNECIMENTO E INSTALAÇÃO</t>
  </si>
  <si>
    <t xml:space="preserve"> 17.6 </t>
  </si>
  <si>
    <t>ABRIGO PARA HIDRANTE, 75X45X17CM, COM REGISTRO GLOBO ANGULAR 45º 2.1/2", ADAPTADOR STORZ 2.1/2", MANGUEIRA DE INCÊNDIO 15M, REDUÇÃO 2.1/2X1.1/2" E ESGUICHO EM LATÃO 1.1/2" - FORNECIMENTO E INSTALAÇÃO</t>
  </si>
  <si>
    <t xml:space="preserve"> 17.7 </t>
  </si>
  <si>
    <t>CONJUNTO DE MANGUEIRA PARA COMBATE A INCENDIO EM FIBRA DE POLIESTER PURA, COM 1.1/2", REVESTIDA INTERNAMENTE, COM 2 LANCES DE 15M CADA</t>
  </si>
  <si>
    <t xml:space="preserve"> 17.9 </t>
  </si>
  <si>
    <t>EXTINTOR DE PQS 4KG - FORNECIMENTO E INSTALACAO</t>
  </si>
  <si>
    <t xml:space="preserve"> 17.10 </t>
  </si>
  <si>
    <t>EXTINTOR INCENDIO AGUA-PRESSURIZADA 10L INCL SUPORTE PAREDE CARGA     COMPLETA FORNECIMENTO E COLOCACAO</t>
  </si>
  <si>
    <t xml:space="preserve"> 17.11 </t>
  </si>
  <si>
    <t>PLACA DE SINALIZAÇÃO ALARME DE INCÊNDIO FOTOLUM. (10X15)</t>
  </si>
  <si>
    <t>PLACA AUTO-ADESIVA PVC SAÍDA 30X15CM</t>
  </si>
  <si>
    <t xml:space="preserve"> 17.12 </t>
  </si>
  <si>
    <t>CONDULETE DE PVC, TIPO LB, PARA ELETRODUTO DE PVC SOLDÁVEL DN 25 MM (3/4</t>
  </si>
  <si>
    <t xml:space="preserve"> 17.13 </t>
  </si>
  <si>
    <t>CURVA 45 GRAUS, PVC, SOLDÁVEL, DN 25MM, INSTALADO EM RAMAL OU SUB-RAMAL DE ÁGUA - FORNECIMENTO E INSTALAÇÃO. AF_12/2014</t>
  </si>
  <si>
    <t>PLACA AUTO-ADESIVA ALUMÍNIO HIDRANTE FOTOLUMINESCENTE 16X23CM</t>
  </si>
  <si>
    <t>Placa De Sinalização - Extintores</t>
  </si>
  <si>
    <t>PLACA AUTO-ADESIVA PVC SETA PARA DIREITA/ESQUERDA 30X15CM</t>
  </si>
  <si>
    <t>Esguicho Regulável 2.1/2 PARA Mangueira De Hidrante Incêndio 2,5</t>
  </si>
  <si>
    <t>Chave De Fluxo Modelo Cfp Tecnofluid Saída Spst 0,5a/200v</t>
  </si>
  <si>
    <t xml:space="preserve"> 17.14 </t>
  </si>
  <si>
    <t>CONDULETE DE ALUMÍNIO, TIPO X, PARA ELETRODUTO DE AÇO GALVANIZADO DN 20 MM (3/4</t>
  </si>
  <si>
    <t xml:space="preserve"> 17.15 </t>
  </si>
  <si>
    <t>ADAPTADOR COM FLANGES LIVRES, PVC, SOLDÁVEL LONGO, DN  25 MM X 3/4 , INSTALADO EM RESERVAÇÃO DE ÁGUA DE EDIFICAÇÃO QUE POSSUA RESERVATÓRIO DE FIBRA/FIBROCIMENTO    FORNECIMENTO E INSTALAÇÃO. AF_06/2016</t>
  </si>
  <si>
    <t xml:space="preserve"> 17.17 </t>
  </si>
  <si>
    <t>FUSIVEL TIPO NH 250A - TAMANHO 01 - FORNECIMENTO E INSTALACAO</t>
  </si>
  <si>
    <t xml:space="preserve"> 17.18 </t>
  </si>
  <si>
    <t>DISJUNTOR TRIPOLAR TIPO DIN, CORRENTE NOMINAL DE 50A - FORNECIMENTO E INSTALAÇÃO. AF_04/2016</t>
  </si>
  <si>
    <t>Acionador Manual Endereçável Brcontroll</t>
  </si>
  <si>
    <t>Rolo 100 Metros Cabo Pp 4 Vias 0,75</t>
  </si>
  <si>
    <t>Sinalizador Audiovisual Endereçável Sav 520e Intelbras</t>
  </si>
  <si>
    <t>Central De Alarme De Incendio 06 Laços 12 Volts (c/bateria)</t>
  </si>
  <si>
    <t xml:space="preserve"> 17.19 </t>
  </si>
  <si>
    <t>RELE FOTOELETRICO P/ COMANDO DE ILUMINACAO EXTERNA 220V/1000W - FORNECIMENTO E INSTALACAO</t>
  </si>
  <si>
    <t xml:space="preserve"> 17.20 </t>
  </si>
  <si>
    <t>DISJUNTOR BIPOLAR TIPO DIN, CORRENTE NOMINAL DE 40A - FORNECIMENTO E INSTALAÇÃO. AF_04/2016</t>
  </si>
  <si>
    <t xml:space="preserve"> 17.21 </t>
  </si>
  <si>
    <t>HASTE DE ATERRAMENTO 5/8  PARA SPDA - FORNECIMENTO E INSTALAÇÃO. AF_12/2017</t>
  </si>
  <si>
    <t xml:space="preserve"> 17.22 </t>
  </si>
  <si>
    <t>LUVA PARA ELETRODUTO, PVC, ROSCÁVEL, DN 32 MM (1"), PARA CIRCUITOS TERMINAIS, INSTALADA EM FORRO - FORNECIMENTO E INSTALAÇÃO. AF_12/2015</t>
  </si>
  <si>
    <t>CONDULETE DE PVC, TIPO LL, PARA ELETRODUTO DE PVC SOLDÁVEL DN 32 MM (1</t>
  </si>
  <si>
    <t>CAIXA ENTERRADA ELÉTRICA RETANGULAR, EM ALVENARIA COM BLOCOS DE CONCRETO, FUNDO COM BRITA, DIMENSÕES INTERNAS: 0,4X0,4X0,4 M. AF_05/2018</t>
  </si>
  <si>
    <t xml:space="preserve"> 17.23 </t>
  </si>
  <si>
    <t>CURVA 90 GRAUS PARA ELETRODUTO, PVC, ROSCÁVEL, DN 32 MM (1"), PARA CIRCUITOS TERMINAIS, INSTALADA EM PAREDE - FORNECIMENTO E INSTALAÇÃO. AF_12/2015</t>
  </si>
  <si>
    <t>CAIXA QUADRO PAINEL ELETRICO COMANDO 600X400X250 LP 55</t>
  </si>
  <si>
    <t>Chave De Partida Soft-starter Weg Ssw07 45a</t>
  </si>
  <si>
    <t>Bomba Incêndio 10 CV Trifásica BPI-22 R 2.1/2 POL 162 MM SCHNEIDER</t>
  </si>
  <si>
    <t xml:space="preserve"> 17.24 </t>
  </si>
  <si>
    <t>JOELHO 90 GRAUS, EM FERRO GALVANIZADO, CONEXÃO ROSQUEADA, DN 40 (1 1/2"), INSTALADO EM REDE DE ALIMENTAÇÃO PARA SPRINKLER - FORNECIMENTO E INSTALAÇÃO. AF_12/2015</t>
  </si>
  <si>
    <t xml:space="preserve"> 17.25 </t>
  </si>
  <si>
    <t>COTOVELO 45 GRAUS, EM FERRO GALVANIZADO, CONEXÃO ROSQUEADA, DN 65 (2 1/2), INSTALADO EM RESERVAÇÃO DE ÁGUA DE EDIFICAÇÃO QUE POSSUA RESERVATÓRIO DE FIBRA/FIBROCIMENTO  FORNECIMENTO E INSTALAÇÃO. AF_06/2016</t>
  </si>
  <si>
    <t xml:space="preserve"> 17.26 </t>
  </si>
  <si>
    <t>COTOVELO 45 GRAUS, EM FERRO GALVANIZADO, CONEXÃO ROSQUEADA, DN 80 (3), INSTALADO EM RESERVAÇÃO DE ÁGUA DE EDIFICAÇÃO QUE POSSUA RESERVATÓRIO DE FIBRA/FIBROCIMENTO  FORNECIMENTO E INSTALAÇÃO. AF_06/2016</t>
  </si>
  <si>
    <t xml:space="preserve"> 17.27 </t>
  </si>
  <si>
    <t>JOELHO 45 GRAUS, EM FERRO GALVANIZADO, CONEXÃO ROSQUEADA, DN 40 (1 1/2"), INSTALADO EM REDE DE ALIMENTAÇÃO PARA SPRINKLER - FORNECIMENTO E INSTALAÇÃO. AF_12/2015</t>
  </si>
  <si>
    <t xml:space="preserve"> 17.28 </t>
  </si>
  <si>
    <t>COTOVELO 90 GRAUS, EM FERRO GALVANIZADO, CONEXÃO ROSQUEADA, DN 65 (2 1/2), INSTALADO EM RESERVAÇÃO DE ÁGUA DE EDIFICAÇÃO QUE POSSUA RESERVATÓRIO DE FIBRA/FIBROCIMENTO  FORNECIMENTO E INSTALAÇÃO. AF_06/2016</t>
  </si>
  <si>
    <t xml:space="preserve"> 17.29 </t>
  </si>
  <si>
    <t>LUVA, EM FERRO GALVANIZADO, CONEXÃO ROSQUEADA, DN 40 (1 1/2"), INSTALADO EM REDE DE ALIMENTAÇÃO PARA SPRINKLER - FORNECIMENTO E INSTALAÇÃO. AF_12/2015</t>
  </si>
  <si>
    <t xml:space="preserve"> 17.30 </t>
  </si>
  <si>
    <t>LUVA, EM FERRO GALVANIZADO, CONEXÃO ROSQUEADA, DN 65 (2 1/2"), INSTALADO EM REDE DE ALIMENTAÇÃO PARA SPRINKLER - FORNECIMENTO E INSTALAÇÃO. AF_12/2015</t>
  </si>
  <si>
    <t xml:space="preserve"> 17.31 </t>
  </si>
  <si>
    <t>FIXAÇÃO DE TUBOS HORIZONTAIS DE PPR DIÂMETROS MENORES OU IGUAIS A 40 MM COM ABRAÇADEIRA METÁLICA FLEXÍVEL 18 MM, FIXADA DIRETAMENTE NA LAJE. AF_05/2015</t>
  </si>
  <si>
    <t xml:space="preserve"> 17.32 </t>
  </si>
  <si>
    <t>TUBO DE AÇO GALVANIZADO COM COSTURA, CLASSE MÉDIA, CONEXÃO RANHURADA, DN 65 (2 1/2"), INSTALADO EM PRUMADAS - FORNECIMENTO E INSTALAÇÃO. AF_12/2015</t>
  </si>
  <si>
    <t xml:space="preserve"> 17.33 </t>
  </si>
  <si>
    <t>TUBO DE AÇO GALVANIZADO COM COSTURA, CLASSE MÉDIA, CONEXÃO RANHURADA, DN 80 (3"), INSTALADO EM PRUMADAS - FORNECIMENTO E INSTALAÇÃO. AF_12/2015</t>
  </si>
  <si>
    <t xml:space="preserve"> 17.34 </t>
  </si>
  <si>
    <t>TUBO DE AÇO GALVANIZADO COM COSTURA, CLASSE MÉDIA, CONEXÃO ROSQUEADA, DN 40 (1 1/2"), INSTALADO EM REDE DE ALIMENTAÇÃO PARA SPRINKLER - FORNECIMENTO E INSTALAÇÃO. AF_12/2015</t>
  </si>
  <si>
    <t xml:space="preserve"> 17.35 </t>
  </si>
  <si>
    <t>TUBO, PPR, DN 75, CLASSE PN 25,  INSTALADO EM PRUMADA DE ÁGUA  FORNECIMENTO E INSTALAÇÃO. AF_06/2015</t>
  </si>
  <si>
    <t>LIMPEZA FINAL</t>
  </si>
  <si>
    <t xml:space="preserve"> 18.1 </t>
  </si>
  <si>
    <t>LIMPEZA FINAL DA OBRA</t>
  </si>
  <si>
    <t>410.080,76</t>
  </si>
  <si>
    <t>VALOR MAXIMO</t>
  </si>
  <si>
    <t>EMPRESA</t>
  </si>
  <si>
    <t>Obra: REFORMA DA "ALA VELHA DO PREDIO DA CAMARA MUNICIPAL DE SARANDI</t>
  </si>
  <si>
    <t xml:space="preserve"> B.D.I. = 20,93%</t>
  </si>
  <si>
    <t>SINAPI - 12/2018 - Paraná</t>
  </si>
  <si>
    <t>PROPONENTE:</t>
  </si>
  <si>
    <t>DATA:</t>
  </si>
  <si>
    <t>Vlr. Unit. R$</t>
  </si>
  <si>
    <t>Vlr. Total R$</t>
  </si>
  <si>
    <t>vlr.Total R$</t>
  </si>
  <si>
    <t>VALOR TOTAL:</t>
  </si>
  <si>
    <t>TOTAL ESTIMADO:</t>
  </si>
  <si>
    <t>CNPJ:</t>
  </si>
  <si>
    <t>LOCALIZAÇÃO DA OBRA: AVENIDA MARINGÁ, 660, SARANDI, PARANÁ</t>
  </si>
  <si>
    <t>ANEXO V - MODELO DE PLANILHA DE PREÇOS</t>
  </si>
  <si>
    <t>NOME E ASSINATURA DO RESPONSÁVEL LEGAL DA EMPRESA E ASSINATURA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</si>
</sst>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9" fillId="19" borderId="0" xfId="0" applyFont="1" applyFill="1" applyAlignment="1">
      <alignment horizontal="right" vertical="top" wrapText="1"/>
    </xf>
    <xf numFmtId="0" fontId="20" fillId="20" borderId="0" xfId="0" applyFont="1" applyFill="1" applyAlignment="1">
      <alignment horizontal="left" vertical="top" wrapText="1"/>
    </xf>
    <xf numFmtId="0" fontId="21" fillId="21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18" fillId="18" borderId="0" xfId="0" applyFont="1" applyFill="1" applyAlignment="1">
      <alignment horizontal="left" vertical="top" wrapText="1"/>
    </xf>
    <xf numFmtId="0" fontId="0" fillId="0" borderId="0" xfId="0"/>
    <xf numFmtId="0" fontId="19" fillId="19" borderId="0" xfId="0" applyFont="1" applyFill="1" applyAlignment="1">
      <alignment horizontal="right" vertical="top" wrapText="1"/>
    </xf>
    <xf numFmtId="0" fontId="18" fillId="18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horizontal="center" vertical="center"/>
    </xf>
    <xf numFmtId="0" fontId="19" fillId="19" borderId="0" xfId="0" applyFont="1" applyFill="1" applyAlignment="1" applyProtection="1">
      <alignment horizontal="right" vertical="top" wrapText="1"/>
    </xf>
    <xf numFmtId="0" fontId="19" fillId="19" borderId="5" xfId="0" applyFont="1" applyFill="1" applyBorder="1" applyAlignment="1" applyProtection="1">
      <alignment horizontal="right" vertical="top" wrapText="1"/>
    </xf>
    <xf numFmtId="0" fontId="18" fillId="19" borderId="5" xfId="0" applyFont="1" applyFill="1" applyBorder="1" applyAlignment="1" applyProtection="1">
      <alignment horizontal="right" vertical="top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left" vertical="top" wrapText="1"/>
    </xf>
    <xf numFmtId="0" fontId="7" fillId="8" borderId="1" xfId="0" applyFont="1" applyFill="1" applyBorder="1" applyAlignment="1" applyProtection="1">
      <alignment horizontal="right" vertical="top" wrapText="1"/>
    </xf>
    <xf numFmtId="4" fontId="8" fillId="9" borderId="1" xfId="0" applyNumberFormat="1" applyFont="1" applyFill="1" applyBorder="1" applyAlignment="1" applyProtection="1">
      <alignment horizontal="right" vertical="top" wrapText="1"/>
    </xf>
    <xf numFmtId="4" fontId="8" fillId="9" borderId="1" xfId="0" applyNumberFormat="1" applyFont="1" applyFill="1" applyBorder="1" applyAlignment="1" applyProtection="1">
      <alignment horizontal="right" vertical="top" wrapText="1"/>
      <protection locked="0"/>
    </xf>
    <xf numFmtId="0" fontId="9" fillId="10" borderId="1" xfId="0" applyFont="1" applyFill="1" applyBorder="1" applyAlignment="1" applyProtection="1">
      <alignment horizontal="left" vertical="top" wrapText="1"/>
    </xf>
    <xf numFmtId="0" fontId="10" fillId="11" borderId="1" xfId="0" applyFont="1" applyFill="1" applyBorder="1" applyAlignment="1" applyProtection="1">
      <alignment horizontal="center" vertical="top" wrapText="1"/>
    </xf>
    <xf numFmtId="0" fontId="11" fillId="12" borderId="1" xfId="0" applyFont="1" applyFill="1" applyBorder="1" applyAlignment="1" applyProtection="1">
      <alignment horizontal="right" vertical="top" wrapText="1"/>
    </xf>
    <xf numFmtId="4" fontId="12" fillId="13" borderId="1" xfId="0" applyNumberFormat="1" applyFont="1" applyFill="1" applyBorder="1" applyAlignment="1" applyProtection="1">
      <alignment horizontal="right" vertical="top" wrapText="1"/>
    </xf>
    <xf numFmtId="4" fontId="12" fillId="13" borderId="1" xfId="0" applyNumberFormat="1" applyFont="1" applyFill="1" applyBorder="1" applyAlignment="1" applyProtection="1">
      <alignment horizontal="right" vertical="top" wrapText="1"/>
      <protection locked="0"/>
    </xf>
    <xf numFmtId="0" fontId="14" fillId="14" borderId="1" xfId="0" applyFont="1" applyFill="1" applyBorder="1" applyAlignment="1" applyProtection="1">
      <alignment horizontal="left" vertical="top" wrapText="1"/>
    </xf>
    <xf numFmtId="0" fontId="15" fillId="15" borderId="1" xfId="0" applyFont="1" applyFill="1" applyBorder="1" applyAlignment="1" applyProtection="1">
      <alignment horizontal="center" vertical="top" wrapText="1"/>
    </xf>
    <xf numFmtId="0" fontId="16" fillId="16" borderId="1" xfId="0" applyFont="1" applyFill="1" applyBorder="1" applyAlignment="1" applyProtection="1">
      <alignment horizontal="right" vertical="top" wrapText="1"/>
    </xf>
    <xf numFmtId="4" fontId="17" fillId="17" borderId="1" xfId="0" applyNumberFormat="1" applyFont="1" applyFill="1" applyBorder="1" applyAlignment="1" applyProtection="1">
      <alignment horizontal="right" vertical="top" wrapText="1"/>
    </xf>
    <xf numFmtId="4" fontId="17" fillId="17" borderId="1" xfId="0" applyNumberFormat="1" applyFont="1" applyFill="1" applyBorder="1" applyAlignment="1" applyProtection="1">
      <alignment horizontal="right" vertical="top" wrapText="1"/>
      <protection locked="0"/>
    </xf>
    <xf numFmtId="0" fontId="19" fillId="19" borderId="0" xfId="0" applyFont="1" applyFill="1" applyAlignment="1">
      <alignment horizontal="right" vertical="top" wrapText="1"/>
    </xf>
    <xf numFmtId="0" fontId="0" fillId="0" borderId="0" xfId="0"/>
    <xf numFmtId="0" fontId="18" fillId="18" borderId="0" xfId="0" applyFont="1" applyFill="1" applyAlignment="1">
      <alignment horizontal="left" vertical="top" wrapText="1"/>
    </xf>
    <xf numFmtId="0" fontId="18" fillId="18" borderId="0" xfId="0" applyFont="1" applyFill="1" applyAlignment="1" applyProtection="1">
      <alignment horizontal="left" vertical="top" wrapText="1"/>
      <protection locked="0"/>
    </xf>
    <xf numFmtId="4" fontId="19" fillId="19" borderId="5" xfId="0" applyNumberFormat="1" applyFont="1" applyFill="1" applyBorder="1" applyAlignment="1" applyProtection="1">
      <alignment horizontal="right" vertical="top" wrapText="1"/>
      <protection locked="0"/>
    </xf>
    <xf numFmtId="0" fontId="19" fillId="19" borderId="0" xfId="0" applyFont="1" applyFill="1" applyAlignment="1">
      <alignment vertical="top" wrapText="1"/>
    </xf>
    <xf numFmtId="0" fontId="2" fillId="3" borderId="0" xfId="0" applyFont="1" applyFill="1" applyBorder="1" applyAlignment="1" applyProtection="1">
      <alignment wrapText="1"/>
    </xf>
    <xf numFmtId="0" fontId="0" fillId="0" borderId="0" xfId="0" applyBorder="1" applyAlignment="1" applyProtection="1"/>
    <xf numFmtId="0" fontId="13" fillId="21" borderId="0" xfId="0" applyFont="1" applyFill="1" applyAlignment="1">
      <alignment horizontal="center" vertical="top" wrapText="1"/>
    </xf>
    <xf numFmtId="0" fontId="0" fillId="0" borderId="0" xfId="0"/>
    <xf numFmtId="0" fontId="19" fillId="19" borderId="0" xfId="0" applyFont="1" applyFill="1" applyAlignment="1">
      <alignment horizontal="right" vertical="top" wrapText="1"/>
    </xf>
    <xf numFmtId="0" fontId="22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22" fillId="0" borderId="4" xfId="0" applyFont="1" applyBorder="1" applyAlignment="1" applyProtection="1">
      <alignment horizontal="center"/>
    </xf>
    <xf numFmtId="0" fontId="18" fillId="18" borderId="0" xfId="0" applyFont="1" applyFill="1" applyAlignment="1">
      <alignment horizontal="left" vertical="top" wrapText="1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8" fillId="18" borderId="0" xfId="0" applyFont="1" applyFill="1" applyAlignment="1" applyProtection="1">
      <alignment horizontal="left" vertical="top" wrapText="1"/>
      <protection locked="0"/>
    </xf>
    <xf numFmtId="0" fontId="18" fillId="19" borderId="5" xfId="0" applyFont="1" applyFill="1" applyBorder="1" applyAlignment="1" applyProtection="1">
      <alignment horizontal="right" vertical="top" wrapText="1"/>
    </xf>
    <xf numFmtId="0" fontId="18" fillId="19" borderId="0" xfId="0" applyFont="1" applyFill="1" applyAlignment="1" applyProtection="1">
      <alignment horizontal="center" wrapText="1"/>
      <protection locked="0"/>
    </xf>
    <xf numFmtId="0" fontId="19" fillId="19" borderId="0" xfId="0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6"/>
  <sheetViews>
    <sheetView showGridLines="0" tabSelected="1" showOutlineSymbols="0" showWhiteSpace="0" zoomScale="60" zoomScaleNormal="60" workbookViewId="0">
      <selection activeCell="G11" sqref="G11"/>
    </sheetView>
  </sheetViews>
  <sheetFormatPr defaultRowHeight="14.25" x14ac:dyDescent="0.2"/>
  <cols>
    <col min="1" max="1" width="10" bestFit="1" customWidth="1"/>
    <col min="2" max="2" width="60" bestFit="1" customWidth="1"/>
    <col min="3" max="3" width="5" bestFit="1" customWidth="1"/>
    <col min="4" max="4" width="10" bestFit="1" customWidth="1"/>
    <col min="5" max="5" width="14.75" bestFit="1" customWidth="1"/>
    <col min="6" max="6" width="13.75" bestFit="1" customWidth="1"/>
    <col min="7" max="7" width="16" style="6" customWidth="1"/>
    <col min="8" max="8" width="19.375" style="6" customWidth="1"/>
    <col min="9" max="9" width="1.875" customWidth="1"/>
    <col min="10" max="10" width="2.25" customWidth="1"/>
    <col min="11" max="18" width="4.375" customWidth="1"/>
  </cols>
  <sheetData>
    <row r="1" spans="1:11" s="6" customFormat="1" ht="15" x14ac:dyDescent="0.25">
      <c r="A1" s="45" t="s">
        <v>347</v>
      </c>
      <c r="B1" s="45"/>
      <c r="C1" s="45"/>
      <c r="D1" s="45"/>
      <c r="E1" s="45"/>
      <c r="F1" s="45"/>
      <c r="G1" s="45"/>
      <c r="H1" s="45"/>
    </row>
    <row r="2" spans="1:11" ht="15" customHeight="1" x14ac:dyDescent="0.2">
      <c r="A2" s="46" t="s">
        <v>335</v>
      </c>
      <c r="B2" s="46"/>
      <c r="D2" s="9"/>
      <c r="E2" s="4"/>
      <c r="F2" s="9"/>
      <c r="G2" s="9"/>
      <c r="H2" s="9"/>
      <c r="I2" s="6"/>
      <c r="J2" s="6"/>
      <c r="K2" s="6"/>
    </row>
    <row r="3" spans="1:11" ht="17.25" customHeight="1" x14ac:dyDescent="0.2">
      <c r="A3" s="48" t="s">
        <v>336</v>
      </c>
      <c r="B3" s="48"/>
      <c r="D3" s="8"/>
      <c r="E3" s="5"/>
      <c r="F3" s="8"/>
      <c r="G3" s="8"/>
      <c r="H3" s="8"/>
      <c r="I3" s="6"/>
      <c r="J3" s="6"/>
      <c r="K3" s="9"/>
    </row>
    <row r="4" spans="1:11" s="6" customFormat="1" ht="17.25" customHeight="1" x14ac:dyDescent="0.2">
      <c r="A4" s="48" t="s">
        <v>337</v>
      </c>
      <c r="B4" s="48"/>
      <c r="D4" s="8"/>
      <c r="E4" s="5"/>
      <c r="F4" s="8"/>
      <c r="G4" s="8"/>
      <c r="H4" s="8"/>
      <c r="K4" s="9"/>
    </row>
    <row r="5" spans="1:11" s="6" customFormat="1" ht="17.25" customHeight="1" x14ac:dyDescent="0.2">
      <c r="A5" s="51" t="s">
        <v>338</v>
      </c>
      <c r="B5" s="51"/>
      <c r="C5" s="51"/>
      <c r="D5" s="51"/>
      <c r="E5" s="51"/>
      <c r="F5" s="8"/>
      <c r="G5" s="8"/>
      <c r="H5" s="8"/>
      <c r="K5" s="9"/>
    </row>
    <row r="6" spans="1:11" s="35" customFormat="1" ht="17.25" customHeight="1" x14ac:dyDescent="0.2">
      <c r="A6" s="51" t="s">
        <v>345</v>
      </c>
      <c r="B6" s="51"/>
      <c r="C6" s="37"/>
      <c r="D6" s="37"/>
      <c r="E6" s="37"/>
      <c r="F6" s="8"/>
      <c r="G6" s="8"/>
      <c r="H6" s="8"/>
      <c r="K6" s="9"/>
    </row>
    <row r="7" spans="1:11" s="6" customFormat="1" ht="27" customHeight="1" x14ac:dyDescent="0.2">
      <c r="A7" s="48" t="s">
        <v>346</v>
      </c>
      <c r="B7" s="48"/>
      <c r="C7" s="48"/>
      <c r="D7" s="48"/>
      <c r="E7" s="5"/>
      <c r="F7" s="8"/>
      <c r="G7" s="8"/>
      <c r="H7" s="8"/>
      <c r="K7" s="9"/>
    </row>
    <row r="8" spans="1:11" s="6" customFormat="1" ht="17.25" customHeight="1" x14ac:dyDescent="0.2">
      <c r="A8" s="51" t="s">
        <v>339</v>
      </c>
      <c r="B8" s="51"/>
      <c r="D8" s="8"/>
      <c r="E8" s="5"/>
      <c r="F8" s="8"/>
      <c r="G8" s="8"/>
      <c r="H8" s="8"/>
      <c r="K8" s="9"/>
    </row>
    <row r="9" spans="1:11" ht="15" customHeight="1" x14ac:dyDescent="0.25">
      <c r="A9" s="40"/>
      <c r="B9" s="41"/>
      <c r="C9" s="41"/>
      <c r="D9" s="41"/>
      <c r="E9" s="47" t="s">
        <v>333</v>
      </c>
      <c r="F9" s="47"/>
      <c r="G9" s="49" t="s">
        <v>334</v>
      </c>
      <c r="H9" s="50"/>
      <c r="K9" s="8"/>
    </row>
    <row r="10" spans="1:11" s="10" customFormat="1" ht="15" customHeight="1" x14ac:dyDescent="0.2">
      <c r="A10" s="14" t="s">
        <v>0</v>
      </c>
      <c r="B10" s="14" t="s">
        <v>1</v>
      </c>
      <c r="C10" s="15" t="s">
        <v>2</v>
      </c>
      <c r="D10" s="16" t="s">
        <v>3</v>
      </c>
      <c r="E10" s="17" t="s">
        <v>340</v>
      </c>
      <c r="F10" s="18" t="s">
        <v>341</v>
      </c>
      <c r="G10" s="19" t="s">
        <v>340</v>
      </c>
      <c r="H10" s="19" t="s">
        <v>342</v>
      </c>
    </row>
    <row r="11" spans="1:11" ht="24" customHeight="1" x14ac:dyDescent="0.2">
      <c r="A11" s="20" t="s">
        <v>4</v>
      </c>
      <c r="B11" s="20" t="s">
        <v>5</v>
      </c>
      <c r="C11" s="20"/>
      <c r="D11" s="21"/>
      <c r="E11" s="20"/>
      <c r="F11" s="22">
        <v>5351.73</v>
      </c>
      <c r="G11" s="23"/>
      <c r="H11" s="23">
        <f>SUM(H12:H17)</f>
        <v>0</v>
      </c>
    </row>
    <row r="12" spans="1:11" ht="24" customHeight="1" x14ac:dyDescent="0.2">
      <c r="A12" s="24" t="s">
        <v>6</v>
      </c>
      <c r="B12" s="24" t="s">
        <v>7</v>
      </c>
      <c r="C12" s="25" t="s">
        <v>8</v>
      </c>
      <c r="D12" s="26">
        <v>8</v>
      </c>
      <c r="E12" s="27">
        <v>433.84</v>
      </c>
      <c r="F12" s="27">
        <v>3470.72</v>
      </c>
      <c r="G12" s="28"/>
      <c r="H12" s="28">
        <f>G12*D12</f>
        <v>0</v>
      </c>
    </row>
    <row r="13" spans="1:11" ht="24" customHeight="1" x14ac:dyDescent="0.2">
      <c r="A13" s="24" t="s">
        <v>9</v>
      </c>
      <c r="B13" s="24" t="s">
        <v>10</v>
      </c>
      <c r="C13" s="25" t="s">
        <v>8</v>
      </c>
      <c r="D13" s="26">
        <v>4.91</v>
      </c>
      <c r="E13" s="27">
        <v>1.77</v>
      </c>
      <c r="F13" s="27">
        <v>8.69</v>
      </c>
      <c r="G13" s="28"/>
      <c r="H13" s="28">
        <f t="shared" ref="H13:H17" si="0">G13*D13</f>
        <v>0</v>
      </c>
    </row>
    <row r="14" spans="1:11" ht="24" customHeight="1" x14ac:dyDescent="0.2">
      <c r="A14" s="24" t="s">
        <v>11</v>
      </c>
      <c r="B14" s="24" t="s">
        <v>12</v>
      </c>
      <c r="C14" s="25" t="s">
        <v>13</v>
      </c>
      <c r="D14" s="26">
        <v>4.91</v>
      </c>
      <c r="E14" s="27">
        <v>288.36</v>
      </c>
      <c r="F14" s="27">
        <v>1415.84</v>
      </c>
      <c r="G14" s="28"/>
      <c r="H14" s="28">
        <f t="shared" si="0"/>
        <v>0</v>
      </c>
    </row>
    <row r="15" spans="1:11" ht="24" customHeight="1" x14ac:dyDescent="0.2">
      <c r="A15" s="24" t="s">
        <v>14</v>
      </c>
      <c r="B15" s="24" t="s">
        <v>15</v>
      </c>
      <c r="C15" s="25" t="s">
        <v>13</v>
      </c>
      <c r="D15" s="26">
        <v>6.38</v>
      </c>
      <c r="E15" s="27">
        <v>58.33</v>
      </c>
      <c r="F15" s="27">
        <v>372.14</v>
      </c>
      <c r="G15" s="28"/>
      <c r="H15" s="28">
        <f t="shared" si="0"/>
        <v>0</v>
      </c>
    </row>
    <row r="16" spans="1:11" ht="36" customHeight="1" x14ac:dyDescent="0.2">
      <c r="A16" s="24" t="s">
        <v>16</v>
      </c>
      <c r="B16" s="24" t="s">
        <v>17</v>
      </c>
      <c r="C16" s="25" t="s">
        <v>8</v>
      </c>
      <c r="D16" s="26">
        <v>4.91</v>
      </c>
      <c r="E16" s="27">
        <v>11.79</v>
      </c>
      <c r="F16" s="27">
        <v>57.88</v>
      </c>
      <c r="G16" s="28"/>
      <c r="H16" s="28">
        <f t="shared" si="0"/>
        <v>0</v>
      </c>
    </row>
    <row r="17" spans="1:8" ht="24" customHeight="1" x14ac:dyDescent="0.2">
      <c r="A17" s="24" t="s">
        <v>18</v>
      </c>
      <c r="B17" s="24" t="s">
        <v>19</v>
      </c>
      <c r="C17" s="25" t="s">
        <v>13</v>
      </c>
      <c r="D17" s="26">
        <v>0.3</v>
      </c>
      <c r="E17" s="27">
        <v>88.2</v>
      </c>
      <c r="F17" s="27">
        <v>26.46</v>
      </c>
      <c r="G17" s="28"/>
      <c r="H17" s="28">
        <f t="shared" si="0"/>
        <v>0</v>
      </c>
    </row>
    <row r="18" spans="1:8" ht="24" customHeight="1" x14ac:dyDescent="0.2">
      <c r="A18" s="20" t="s">
        <v>20</v>
      </c>
      <c r="B18" s="20" t="s">
        <v>21</v>
      </c>
      <c r="C18" s="20"/>
      <c r="D18" s="21"/>
      <c r="E18" s="20"/>
      <c r="F18" s="22">
        <v>2233.54</v>
      </c>
      <c r="G18" s="23"/>
      <c r="H18" s="23">
        <f>SUM(H19:H24)</f>
        <v>0</v>
      </c>
    </row>
    <row r="19" spans="1:8" ht="48" customHeight="1" x14ac:dyDescent="0.2">
      <c r="A19" s="24" t="s">
        <v>22</v>
      </c>
      <c r="B19" s="24" t="s">
        <v>23</v>
      </c>
      <c r="C19" s="25" t="s">
        <v>24</v>
      </c>
      <c r="D19" s="26">
        <v>15</v>
      </c>
      <c r="E19" s="27">
        <v>64.319999999999993</v>
      </c>
      <c r="F19" s="27">
        <v>964.8</v>
      </c>
      <c r="G19" s="28"/>
      <c r="H19" s="28">
        <f>G19*D19</f>
        <v>0</v>
      </c>
    </row>
    <row r="20" spans="1:8" ht="36" customHeight="1" x14ac:dyDescent="0.2">
      <c r="A20" s="24" t="s">
        <v>25</v>
      </c>
      <c r="B20" s="24" t="s">
        <v>26</v>
      </c>
      <c r="C20" s="25" t="s">
        <v>8</v>
      </c>
      <c r="D20" s="26">
        <v>2.6</v>
      </c>
      <c r="E20" s="27">
        <v>102</v>
      </c>
      <c r="F20" s="27">
        <v>265.2</v>
      </c>
      <c r="G20" s="28"/>
      <c r="H20" s="28">
        <f>G20*D20</f>
        <v>0</v>
      </c>
    </row>
    <row r="21" spans="1:8" ht="36" customHeight="1" x14ac:dyDescent="0.2">
      <c r="A21" s="24" t="s">
        <v>27</v>
      </c>
      <c r="B21" s="24" t="s">
        <v>28</v>
      </c>
      <c r="C21" s="25" t="s">
        <v>8</v>
      </c>
      <c r="D21" s="26">
        <v>5.76</v>
      </c>
      <c r="E21" s="27">
        <v>94.39</v>
      </c>
      <c r="F21" s="27">
        <v>543.67999999999995</v>
      </c>
      <c r="G21" s="28"/>
      <c r="H21" s="28">
        <f t="shared" ref="H21:H24" si="1">G21*D21</f>
        <v>0</v>
      </c>
    </row>
    <row r="22" spans="1:8" ht="24" customHeight="1" x14ac:dyDescent="0.2">
      <c r="A22" s="24" t="s">
        <v>29</v>
      </c>
      <c r="B22" s="24" t="s">
        <v>30</v>
      </c>
      <c r="C22" s="25" t="s">
        <v>31</v>
      </c>
      <c r="D22" s="26">
        <v>15</v>
      </c>
      <c r="E22" s="27">
        <v>10.210000000000001</v>
      </c>
      <c r="F22" s="27">
        <v>153.15</v>
      </c>
      <c r="G22" s="28"/>
      <c r="H22" s="28">
        <f t="shared" si="1"/>
        <v>0</v>
      </c>
    </row>
    <row r="23" spans="1:8" ht="24" customHeight="1" x14ac:dyDescent="0.2">
      <c r="A23" s="24" t="s">
        <v>32</v>
      </c>
      <c r="B23" s="24" t="s">
        <v>33</v>
      </c>
      <c r="C23" s="25" t="s">
        <v>31</v>
      </c>
      <c r="D23" s="26">
        <v>7.4</v>
      </c>
      <c r="E23" s="27">
        <v>15.96</v>
      </c>
      <c r="F23" s="27">
        <v>118.1</v>
      </c>
      <c r="G23" s="28"/>
      <c r="H23" s="28">
        <f t="shared" si="1"/>
        <v>0</v>
      </c>
    </row>
    <row r="24" spans="1:8" ht="36" customHeight="1" x14ac:dyDescent="0.2">
      <c r="A24" s="24" t="s">
        <v>34</v>
      </c>
      <c r="B24" s="24" t="s">
        <v>35</v>
      </c>
      <c r="C24" s="25" t="s">
        <v>13</v>
      </c>
      <c r="D24" s="26">
        <v>0.5</v>
      </c>
      <c r="E24" s="27">
        <v>377.22</v>
      </c>
      <c r="F24" s="27">
        <v>188.61</v>
      </c>
      <c r="G24" s="28"/>
      <c r="H24" s="28">
        <f t="shared" si="1"/>
        <v>0</v>
      </c>
    </row>
    <row r="25" spans="1:8" ht="24" customHeight="1" x14ac:dyDescent="0.2">
      <c r="A25" s="20" t="s">
        <v>36</v>
      </c>
      <c r="B25" s="20" t="s">
        <v>37</v>
      </c>
      <c r="C25" s="20"/>
      <c r="D25" s="21"/>
      <c r="E25" s="20"/>
      <c r="F25" s="22">
        <v>44298.47</v>
      </c>
      <c r="G25" s="23"/>
      <c r="H25" s="23">
        <f>SUM(H26:H31)</f>
        <v>0</v>
      </c>
    </row>
    <row r="26" spans="1:8" ht="24" customHeight="1" x14ac:dyDescent="0.2">
      <c r="A26" s="24" t="s">
        <v>38</v>
      </c>
      <c r="B26" s="24" t="s">
        <v>39</v>
      </c>
      <c r="C26" s="25" t="s">
        <v>8</v>
      </c>
      <c r="D26" s="26">
        <v>27.72</v>
      </c>
      <c r="E26" s="27">
        <v>86.05</v>
      </c>
      <c r="F26" s="27">
        <v>2385.3000000000002</v>
      </c>
      <c r="G26" s="28"/>
      <c r="H26" s="28">
        <f>G26*D26</f>
        <v>0</v>
      </c>
    </row>
    <row r="27" spans="1:8" ht="36" customHeight="1" x14ac:dyDescent="0.2">
      <c r="A27" s="24" t="s">
        <v>40</v>
      </c>
      <c r="B27" s="24" t="s">
        <v>41</v>
      </c>
      <c r="C27" s="25" t="s">
        <v>8</v>
      </c>
      <c r="D27" s="26">
        <v>8.1</v>
      </c>
      <c r="E27" s="27">
        <v>185.14</v>
      </c>
      <c r="F27" s="27">
        <v>1499.63</v>
      </c>
      <c r="G27" s="28"/>
      <c r="H27" s="28">
        <f t="shared" ref="H27:H31" si="2">G27*D27</f>
        <v>0</v>
      </c>
    </row>
    <row r="28" spans="1:8" ht="48" customHeight="1" x14ac:dyDescent="0.2">
      <c r="A28" s="24" t="s">
        <v>42</v>
      </c>
      <c r="B28" s="24" t="s">
        <v>43</v>
      </c>
      <c r="C28" s="25" t="s">
        <v>31</v>
      </c>
      <c r="D28" s="26">
        <v>389.6</v>
      </c>
      <c r="E28" s="27">
        <v>7.76</v>
      </c>
      <c r="F28" s="27">
        <v>3023.29</v>
      </c>
      <c r="G28" s="28"/>
      <c r="H28" s="28">
        <f t="shared" si="2"/>
        <v>0</v>
      </c>
    </row>
    <row r="29" spans="1:8" ht="48" customHeight="1" x14ac:dyDescent="0.2">
      <c r="A29" s="24" t="s">
        <v>44</v>
      </c>
      <c r="B29" s="24" t="s">
        <v>45</v>
      </c>
      <c r="C29" s="25" t="s">
        <v>31</v>
      </c>
      <c r="D29" s="26">
        <v>458.78</v>
      </c>
      <c r="E29" s="27">
        <v>12.89</v>
      </c>
      <c r="F29" s="27">
        <v>5913.67</v>
      </c>
      <c r="G29" s="28"/>
      <c r="H29" s="28">
        <f t="shared" si="2"/>
        <v>0</v>
      </c>
    </row>
    <row r="30" spans="1:8" ht="36" customHeight="1" x14ac:dyDescent="0.2">
      <c r="A30" s="24" t="s">
        <v>46</v>
      </c>
      <c r="B30" s="24" t="s">
        <v>35</v>
      </c>
      <c r="C30" s="25" t="s">
        <v>13</v>
      </c>
      <c r="D30" s="26">
        <v>1.88</v>
      </c>
      <c r="E30" s="27">
        <v>377.22</v>
      </c>
      <c r="F30" s="27">
        <v>709.17</v>
      </c>
      <c r="G30" s="28"/>
      <c r="H30" s="28">
        <f t="shared" si="2"/>
        <v>0</v>
      </c>
    </row>
    <row r="31" spans="1:8" ht="36" customHeight="1" x14ac:dyDescent="0.2">
      <c r="A31" s="24" t="s">
        <v>47</v>
      </c>
      <c r="B31" s="24" t="s">
        <v>48</v>
      </c>
      <c r="C31" s="25" t="s">
        <v>13</v>
      </c>
      <c r="D31" s="26">
        <v>13.29</v>
      </c>
      <c r="E31" s="27">
        <v>2315.08</v>
      </c>
      <c r="F31" s="27">
        <v>30767.41</v>
      </c>
      <c r="G31" s="28"/>
      <c r="H31" s="28">
        <f t="shared" si="2"/>
        <v>0</v>
      </c>
    </row>
    <row r="32" spans="1:8" ht="24" customHeight="1" x14ac:dyDescent="0.2">
      <c r="A32" s="20" t="s">
        <v>49</v>
      </c>
      <c r="B32" s="20" t="s">
        <v>50</v>
      </c>
      <c r="C32" s="20"/>
      <c r="D32" s="21"/>
      <c r="E32" s="20"/>
      <c r="F32" s="22">
        <v>19430.47</v>
      </c>
      <c r="G32" s="23"/>
      <c r="H32" s="23">
        <f>SUM(H33:H35)</f>
        <v>0</v>
      </c>
    </row>
    <row r="33" spans="1:8" ht="24" customHeight="1" x14ac:dyDescent="0.2">
      <c r="A33" s="24" t="s">
        <v>51</v>
      </c>
      <c r="B33" s="24" t="s">
        <v>52</v>
      </c>
      <c r="C33" s="25" t="s">
        <v>8</v>
      </c>
      <c r="D33" s="26">
        <v>34.42</v>
      </c>
      <c r="E33" s="27">
        <v>302.77999999999997</v>
      </c>
      <c r="F33" s="27">
        <v>10421.68</v>
      </c>
      <c r="G33" s="28"/>
      <c r="H33" s="28">
        <f>G33*D33</f>
        <v>0</v>
      </c>
    </row>
    <row r="34" spans="1:8" ht="48" customHeight="1" x14ac:dyDescent="0.2">
      <c r="A34" s="24" t="s">
        <v>53</v>
      </c>
      <c r="B34" s="24" t="s">
        <v>54</v>
      </c>
      <c r="C34" s="25" t="s">
        <v>8</v>
      </c>
      <c r="D34" s="26">
        <v>51.5</v>
      </c>
      <c r="E34" s="27">
        <v>155.24</v>
      </c>
      <c r="F34" s="27">
        <v>7994.86</v>
      </c>
      <c r="G34" s="28"/>
      <c r="H34" s="28">
        <f t="shared" ref="H34" si="3">G34*D34</f>
        <v>0</v>
      </c>
    </row>
    <row r="35" spans="1:8" ht="24" customHeight="1" x14ac:dyDescent="0.2">
      <c r="A35" s="29" t="s">
        <v>55</v>
      </c>
      <c r="B35" s="29" t="s">
        <v>56</v>
      </c>
      <c r="C35" s="30" t="s">
        <v>8</v>
      </c>
      <c r="D35" s="31">
        <v>6.5</v>
      </c>
      <c r="E35" s="32">
        <v>155.99</v>
      </c>
      <c r="F35" s="32">
        <v>1013.93</v>
      </c>
      <c r="G35" s="33"/>
      <c r="H35" s="28">
        <f>G35*D35</f>
        <v>0</v>
      </c>
    </row>
    <row r="36" spans="1:8" ht="24" customHeight="1" x14ac:dyDescent="0.2">
      <c r="A36" s="20" t="s">
        <v>57</v>
      </c>
      <c r="B36" s="20" t="s">
        <v>58</v>
      </c>
      <c r="C36" s="20"/>
      <c r="D36" s="21"/>
      <c r="E36" s="20"/>
      <c r="F36" s="22">
        <v>8250.7900000000009</v>
      </c>
      <c r="G36" s="23"/>
      <c r="H36" s="23">
        <f>SUM(H37:H38)</f>
        <v>0</v>
      </c>
    </row>
    <row r="37" spans="1:8" ht="48" customHeight="1" x14ac:dyDescent="0.2">
      <c r="A37" s="24" t="s">
        <v>59</v>
      </c>
      <c r="B37" s="24" t="s">
        <v>60</v>
      </c>
      <c r="C37" s="25" t="s">
        <v>61</v>
      </c>
      <c r="D37" s="26">
        <v>8</v>
      </c>
      <c r="E37" s="27">
        <v>970.35</v>
      </c>
      <c r="F37" s="27">
        <v>7762.8</v>
      </c>
      <c r="G37" s="28"/>
      <c r="H37" s="28">
        <f>G37*D37</f>
        <v>0</v>
      </c>
    </row>
    <row r="38" spans="1:8" ht="48" customHeight="1" x14ac:dyDescent="0.2">
      <c r="A38" s="24" t="s">
        <v>62</v>
      </c>
      <c r="B38" s="24" t="s">
        <v>63</v>
      </c>
      <c r="C38" s="25" t="s">
        <v>8</v>
      </c>
      <c r="D38" s="26">
        <v>12.1</v>
      </c>
      <c r="E38" s="27">
        <v>40.33</v>
      </c>
      <c r="F38" s="27">
        <v>487.99</v>
      </c>
      <c r="G38" s="28"/>
      <c r="H38" s="28">
        <f>G38*D38</f>
        <v>0</v>
      </c>
    </row>
    <row r="39" spans="1:8" ht="24" customHeight="1" x14ac:dyDescent="0.2">
      <c r="A39" s="20" t="s">
        <v>64</v>
      </c>
      <c r="B39" s="20" t="s">
        <v>65</v>
      </c>
      <c r="C39" s="20"/>
      <c r="D39" s="21"/>
      <c r="E39" s="20"/>
      <c r="F39" s="22">
        <v>16306.5</v>
      </c>
      <c r="G39" s="23"/>
      <c r="H39" s="23">
        <f>H40</f>
        <v>0</v>
      </c>
    </row>
    <row r="40" spans="1:8" ht="24" customHeight="1" x14ac:dyDescent="0.2">
      <c r="A40" s="29" t="s">
        <v>66</v>
      </c>
      <c r="B40" s="29" t="s">
        <v>67</v>
      </c>
      <c r="C40" s="30" t="s">
        <v>8</v>
      </c>
      <c r="D40" s="31">
        <v>150</v>
      </c>
      <c r="E40" s="32">
        <v>108.71</v>
      </c>
      <c r="F40" s="32">
        <v>16306.5</v>
      </c>
      <c r="G40" s="33"/>
      <c r="H40" s="33">
        <f>G40*D40</f>
        <v>0</v>
      </c>
    </row>
    <row r="41" spans="1:8" ht="24" customHeight="1" x14ac:dyDescent="0.2">
      <c r="A41" s="20" t="s">
        <v>68</v>
      </c>
      <c r="B41" s="20" t="s">
        <v>69</v>
      </c>
      <c r="C41" s="20"/>
      <c r="D41" s="21"/>
      <c r="E41" s="20"/>
      <c r="F41" s="22">
        <v>37794.410000000003</v>
      </c>
      <c r="G41" s="23"/>
      <c r="H41" s="23">
        <f>SUM(H42:H47)</f>
        <v>0</v>
      </c>
    </row>
    <row r="42" spans="1:8" ht="24" customHeight="1" x14ac:dyDescent="0.2">
      <c r="A42" s="24" t="s">
        <v>70</v>
      </c>
      <c r="B42" s="24" t="s">
        <v>71</v>
      </c>
      <c r="C42" s="25" t="s">
        <v>8</v>
      </c>
      <c r="D42" s="26">
        <v>15</v>
      </c>
      <c r="E42" s="27">
        <v>242.42</v>
      </c>
      <c r="F42" s="27">
        <v>3636.3</v>
      </c>
      <c r="G42" s="28"/>
      <c r="H42" s="28">
        <f>G42*D42</f>
        <v>0</v>
      </c>
    </row>
    <row r="43" spans="1:8" ht="24" customHeight="1" x14ac:dyDescent="0.2">
      <c r="A43" s="24" t="s">
        <v>72</v>
      </c>
      <c r="B43" s="24" t="s">
        <v>73</v>
      </c>
      <c r="C43" s="25" t="s">
        <v>61</v>
      </c>
      <c r="D43" s="26">
        <v>4</v>
      </c>
      <c r="E43" s="27">
        <v>2131.2800000000002</v>
      </c>
      <c r="F43" s="27">
        <v>8525.1200000000008</v>
      </c>
      <c r="G43" s="28"/>
      <c r="H43" s="28">
        <f t="shared" ref="H43:H47" si="4">G43*D43</f>
        <v>0</v>
      </c>
    </row>
    <row r="44" spans="1:8" ht="24" customHeight="1" x14ac:dyDescent="0.2">
      <c r="A44" s="29" t="s">
        <v>74</v>
      </c>
      <c r="B44" s="29" t="s">
        <v>75</v>
      </c>
      <c r="C44" s="30" t="s">
        <v>61</v>
      </c>
      <c r="D44" s="31">
        <v>3</v>
      </c>
      <c r="E44" s="32">
        <v>2055.81</v>
      </c>
      <c r="F44" s="32">
        <v>6167.43</v>
      </c>
      <c r="G44" s="33"/>
      <c r="H44" s="28">
        <f t="shared" si="4"/>
        <v>0</v>
      </c>
    </row>
    <row r="45" spans="1:8" ht="60" customHeight="1" x14ac:dyDescent="0.2">
      <c r="A45" s="24" t="s">
        <v>76</v>
      </c>
      <c r="B45" s="24" t="s">
        <v>77</v>
      </c>
      <c r="C45" s="25" t="s">
        <v>61</v>
      </c>
      <c r="D45" s="26">
        <v>17</v>
      </c>
      <c r="E45" s="27">
        <v>1010.63</v>
      </c>
      <c r="F45" s="27">
        <v>17180.71</v>
      </c>
      <c r="G45" s="28"/>
      <c r="H45" s="28">
        <f t="shared" si="4"/>
        <v>0</v>
      </c>
    </row>
    <row r="46" spans="1:8" ht="24" customHeight="1" x14ac:dyDescent="0.2">
      <c r="A46" s="24" t="s">
        <v>78</v>
      </c>
      <c r="B46" s="24" t="s">
        <v>79</v>
      </c>
      <c r="C46" s="25" t="s">
        <v>8</v>
      </c>
      <c r="D46" s="26">
        <v>1.68</v>
      </c>
      <c r="E46" s="27">
        <v>816.57</v>
      </c>
      <c r="F46" s="27">
        <v>1371.83</v>
      </c>
      <c r="G46" s="28"/>
      <c r="H46" s="28">
        <f t="shared" si="4"/>
        <v>0</v>
      </c>
    </row>
    <row r="47" spans="1:8" ht="24" customHeight="1" x14ac:dyDescent="0.2">
      <c r="A47" s="29" t="s">
        <v>80</v>
      </c>
      <c r="B47" s="29" t="s">
        <v>81</v>
      </c>
      <c r="C47" s="30" t="s">
        <v>61</v>
      </c>
      <c r="D47" s="31">
        <v>1</v>
      </c>
      <c r="E47" s="32">
        <v>913.02</v>
      </c>
      <c r="F47" s="32">
        <v>913.02</v>
      </c>
      <c r="G47" s="33"/>
      <c r="H47" s="28">
        <f t="shared" si="4"/>
        <v>0</v>
      </c>
    </row>
    <row r="48" spans="1:8" ht="24" customHeight="1" x14ac:dyDescent="0.2">
      <c r="A48" s="20" t="s">
        <v>82</v>
      </c>
      <c r="B48" s="20" t="s">
        <v>83</v>
      </c>
      <c r="C48" s="20"/>
      <c r="D48" s="21"/>
      <c r="E48" s="20"/>
      <c r="F48" s="22">
        <v>88682.16</v>
      </c>
      <c r="G48" s="23"/>
      <c r="H48" s="23">
        <f>SUM(H49:H74)</f>
        <v>0</v>
      </c>
    </row>
    <row r="49" spans="1:8" ht="48" customHeight="1" x14ac:dyDescent="0.2">
      <c r="A49" s="24" t="s">
        <v>84</v>
      </c>
      <c r="B49" s="24" t="s">
        <v>85</v>
      </c>
      <c r="C49" s="25" t="s">
        <v>61</v>
      </c>
      <c r="D49" s="26">
        <v>1</v>
      </c>
      <c r="E49" s="27">
        <v>1193.3800000000001</v>
      </c>
      <c r="F49" s="27">
        <v>1193.3800000000001</v>
      </c>
      <c r="G49" s="28"/>
      <c r="H49" s="28">
        <f>G49*D49</f>
        <v>0</v>
      </c>
    </row>
    <row r="50" spans="1:8" ht="24" customHeight="1" x14ac:dyDescent="0.2">
      <c r="A50" s="24" t="s">
        <v>86</v>
      </c>
      <c r="B50" s="24" t="s">
        <v>87</v>
      </c>
      <c r="C50" s="25" t="s">
        <v>61</v>
      </c>
      <c r="D50" s="26">
        <v>7</v>
      </c>
      <c r="E50" s="27">
        <v>68.14</v>
      </c>
      <c r="F50" s="27">
        <v>476.98</v>
      </c>
      <c r="G50" s="28"/>
      <c r="H50" s="28">
        <f t="shared" ref="H50:H74" si="5">G50*D50</f>
        <v>0</v>
      </c>
    </row>
    <row r="51" spans="1:8" ht="24" customHeight="1" x14ac:dyDescent="0.2">
      <c r="A51" s="24" t="s">
        <v>88</v>
      </c>
      <c r="B51" s="24" t="s">
        <v>89</v>
      </c>
      <c r="C51" s="25" t="s">
        <v>61</v>
      </c>
      <c r="D51" s="26">
        <v>5</v>
      </c>
      <c r="E51" s="27">
        <v>70.459999999999994</v>
      </c>
      <c r="F51" s="27">
        <v>352.3</v>
      </c>
      <c r="G51" s="28"/>
      <c r="H51" s="28">
        <f t="shared" si="5"/>
        <v>0</v>
      </c>
    </row>
    <row r="52" spans="1:8" ht="36" customHeight="1" x14ac:dyDescent="0.2">
      <c r="A52" s="24" t="s">
        <v>90</v>
      </c>
      <c r="B52" s="24" t="s">
        <v>91</v>
      </c>
      <c r="C52" s="25" t="s">
        <v>24</v>
      </c>
      <c r="D52" s="26">
        <v>2800</v>
      </c>
      <c r="E52" s="27">
        <v>4.13</v>
      </c>
      <c r="F52" s="27">
        <v>11564</v>
      </c>
      <c r="G52" s="28"/>
      <c r="H52" s="28">
        <f t="shared" si="5"/>
        <v>0</v>
      </c>
    </row>
    <row r="53" spans="1:8" ht="36" customHeight="1" x14ac:dyDescent="0.2">
      <c r="A53" s="24" t="s">
        <v>92</v>
      </c>
      <c r="B53" s="24" t="s">
        <v>93</v>
      </c>
      <c r="C53" s="25" t="s">
        <v>24</v>
      </c>
      <c r="D53" s="26">
        <v>350</v>
      </c>
      <c r="E53" s="27">
        <v>5.76</v>
      </c>
      <c r="F53" s="27">
        <v>2016</v>
      </c>
      <c r="G53" s="28"/>
      <c r="H53" s="28">
        <f t="shared" si="5"/>
        <v>0</v>
      </c>
    </row>
    <row r="54" spans="1:8" ht="36" customHeight="1" x14ac:dyDescent="0.2">
      <c r="A54" s="24" t="s">
        <v>94</v>
      </c>
      <c r="B54" s="24" t="s">
        <v>95</v>
      </c>
      <c r="C54" s="25" t="s">
        <v>61</v>
      </c>
      <c r="D54" s="26">
        <v>20</v>
      </c>
      <c r="E54" s="27">
        <v>25.69</v>
      </c>
      <c r="F54" s="27">
        <v>513.79999999999995</v>
      </c>
      <c r="G54" s="28"/>
      <c r="H54" s="28">
        <f t="shared" si="5"/>
        <v>0</v>
      </c>
    </row>
    <row r="55" spans="1:8" ht="36" customHeight="1" x14ac:dyDescent="0.2">
      <c r="A55" s="24" t="s">
        <v>96</v>
      </c>
      <c r="B55" s="24" t="s">
        <v>97</v>
      </c>
      <c r="C55" s="25" t="s">
        <v>61</v>
      </c>
      <c r="D55" s="26">
        <v>4</v>
      </c>
      <c r="E55" s="27">
        <v>55.49</v>
      </c>
      <c r="F55" s="27">
        <v>221.96</v>
      </c>
      <c r="G55" s="28"/>
      <c r="H55" s="28">
        <f t="shared" si="5"/>
        <v>0</v>
      </c>
    </row>
    <row r="56" spans="1:8" ht="24" customHeight="1" x14ac:dyDescent="0.2">
      <c r="A56" s="24" t="s">
        <v>98</v>
      </c>
      <c r="B56" s="24" t="s">
        <v>99</v>
      </c>
      <c r="C56" s="25" t="s">
        <v>61</v>
      </c>
      <c r="D56" s="26">
        <v>36</v>
      </c>
      <c r="E56" s="27">
        <v>114.29</v>
      </c>
      <c r="F56" s="27">
        <v>4114.4399999999996</v>
      </c>
      <c r="G56" s="28"/>
      <c r="H56" s="28">
        <f t="shared" si="5"/>
        <v>0</v>
      </c>
    </row>
    <row r="57" spans="1:8" ht="24" customHeight="1" x14ac:dyDescent="0.2">
      <c r="A57" s="24" t="s">
        <v>100</v>
      </c>
      <c r="B57" s="24" t="s">
        <v>101</v>
      </c>
      <c r="C57" s="25" t="s">
        <v>61</v>
      </c>
      <c r="D57" s="26">
        <v>10</v>
      </c>
      <c r="E57" s="27">
        <v>121.9</v>
      </c>
      <c r="F57" s="27">
        <v>1219</v>
      </c>
      <c r="G57" s="28"/>
      <c r="H57" s="28">
        <f t="shared" si="5"/>
        <v>0</v>
      </c>
    </row>
    <row r="58" spans="1:8" ht="24" customHeight="1" x14ac:dyDescent="0.2">
      <c r="A58" s="24" t="s">
        <v>102</v>
      </c>
      <c r="B58" s="24" t="s">
        <v>103</v>
      </c>
      <c r="C58" s="25" t="s">
        <v>61</v>
      </c>
      <c r="D58" s="26">
        <v>10</v>
      </c>
      <c r="E58" s="27">
        <v>88.72</v>
      </c>
      <c r="F58" s="27">
        <v>887.2</v>
      </c>
      <c r="G58" s="28"/>
      <c r="H58" s="28">
        <f t="shared" si="5"/>
        <v>0</v>
      </c>
    </row>
    <row r="59" spans="1:8" ht="36" customHeight="1" x14ac:dyDescent="0.2">
      <c r="A59" s="24" t="s">
        <v>104</v>
      </c>
      <c r="B59" s="24" t="s">
        <v>105</v>
      </c>
      <c r="C59" s="25" t="s">
        <v>61</v>
      </c>
      <c r="D59" s="26">
        <v>8</v>
      </c>
      <c r="E59" s="27">
        <v>155.24</v>
      </c>
      <c r="F59" s="27">
        <v>1241.92</v>
      </c>
      <c r="G59" s="28"/>
      <c r="H59" s="28">
        <f t="shared" si="5"/>
        <v>0</v>
      </c>
    </row>
    <row r="60" spans="1:8" ht="24" customHeight="1" x14ac:dyDescent="0.2">
      <c r="A60" s="29" t="s">
        <v>106</v>
      </c>
      <c r="B60" s="29" t="s">
        <v>107</v>
      </c>
      <c r="C60" s="30" t="s">
        <v>61</v>
      </c>
      <c r="D60" s="31">
        <v>44</v>
      </c>
      <c r="E60" s="32">
        <v>71.34</v>
      </c>
      <c r="F60" s="32">
        <v>3138.96</v>
      </c>
      <c r="G60" s="33"/>
      <c r="H60" s="28">
        <f t="shared" si="5"/>
        <v>0</v>
      </c>
    </row>
    <row r="61" spans="1:8" ht="36" customHeight="1" x14ac:dyDescent="0.2">
      <c r="A61" s="24" t="s">
        <v>108</v>
      </c>
      <c r="B61" s="24" t="s">
        <v>109</v>
      </c>
      <c r="C61" s="25" t="s">
        <v>24</v>
      </c>
      <c r="D61" s="26">
        <v>500</v>
      </c>
      <c r="E61" s="27">
        <v>8.3800000000000008</v>
      </c>
      <c r="F61" s="27">
        <v>4190</v>
      </c>
      <c r="G61" s="28"/>
      <c r="H61" s="28">
        <f t="shared" si="5"/>
        <v>0</v>
      </c>
    </row>
    <row r="62" spans="1:8" ht="36" customHeight="1" x14ac:dyDescent="0.2">
      <c r="A62" s="24" t="s">
        <v>110</v>
      </c>
      <c r="B62" s="24" t="s">
        <v>111</v>
      </c>
      <c r="C62" s="25" t="s">
        <v>24</v>
      </c>
      <c r="D62" s="26">
        <v>200</v>
      </c>
      <c r="E62" s="27">
        <v>7.44</v>
      </c>
      <c r="F62" s="27">
        <v>1488</v>
      </c>
      <c r="G62" s="28"/>
      <c r="H62" s="28">
        <f t="shared" si="5"/>
        <v>0</v>
      </c>
    </row>
    <row r="63" spans="1:8" ht="36" customHeight="1" x14ac:dyDescent="0.2">
      <c r="A63" s="24" t="s">
        <v>112</v>
      </c>
      <c r="B63" s="24" t="s">
        <v>113</v>
      </c>
      <c r="C63" s="25" t="s">
        <v>61</v>
      </c>
      <c r="D63" s="26">
        <v>1</v>
      </c>
      <c r="E63" s="27">
        <v>203.06</v>
      </c>
      <c r="F63" s="27">
        <v>203.06</v>
      </c>
      <c r="G63" s="28"/>
      <c r="H63" s="28">
        <f t="shared" si="5"/>
        <v>0</v>
      </c>
    </row>
    <row r="64" spans="1:8" ht="24" customHeight="1" x14ac:dyDescent="0.2">
      <c r="A64" s="29" t="s">
        <v>114</v>
      </c>
      <c r="B64" s="29" t="s">
        <v>116</v>
      </c>
      <c r="C64" s="30" t="s">
        <v>61</v>
      </c>
      <c r="D64" s="31">
        <v>6</v>
      </c>
      <c r="E64" s="32">
        <v>240.65</v>
      </c>
      <c r="F64" s="32">
        <v>1443.9</v>
      </c>
      <c r="G64" s="33"/>
      <c r="H64" s="28">
        <f t="shared" si="5"/>
        <v>0</v>
      </c>
    </row>
    <row r="65" spans="1:8" ht="36" customHeight="1" x14ac:dyDescent="0.2">
      <c r="A65" s="24" t="s">
        <v>117</v>
      </c>
      <c r="B65" s="24" t="s">
        <v>118</v>
      </c>
      <c r="C65" s="25" t="s">
        <v>24</v>
      </c>
      <c r="D65" s="26">
        <v>1400</v>
      </c>
      <c r="E65" s="27">
        <v>3.32</v>
      </c>
      <c r="F65" s="27">
        <v>4648</v>
      </c>
      <c r="G65" s="28"/>
      <c r="H65" s="28">
        <f t="shared" si="5"/>
        <v>0</v>
      </c>
    </row>
    <row r="66" spans="1:8" ht="24" customHeight="1" x14ac:dyDescent="0.2">
      <c r="A66" s="24" t="s">
        <v>119</v>
      </c>
      <c r="B66" s="24" t="s">
        <v>120</v>
      </c>
      <c r="C66" s="25" t="s">
        <v>61</v>
      </c>
      <c r="D66" s="26">
        <v>65</v>
      </c>
      <c r="E66" s="27">
        <v>43.8</v>
      </c>
      <c r="F66" s="27">
        <v>2847</v>
      </c>
      <c r="G66" s="28"/>
      <c r="H66" s="28">
        <f t="shared" si="5"/>
        <v>0</v>
      </c>
    </row>
    <row r="67" spans="1:8" ht="24" customHeight="1" x14ac:dyDescent="0.2">
      <c r="A67" s="24" t="s">
        <v>121</v>
      </c>
      <c r="B67" s="24" t="s">
        <v>122</v>
      </c>
      <c r="C67" s="25" t="s">
        <v>61</v>
      </c>
      <c r="D67" s="26">
        <v>20</v>
      </c>
      <c r="E67" s="27">
        <v>29.43</v>
      </c>
      <c r="F67" s="27">
        <v>588.6</v>
      </c>
      <c r="G67" s="28"/>
      <c r="H67" s="28">
        <f t="shared" si="5"/>
        <v>0</v>
      </c>
    </row>
    <row r="68" spans="1:8" ht="24" customHeight="1" x14ac:dyDescent="0.2">
      <c r="A68" s="29" t="s">
        <v>121</v>
      </c>
      <c r="B68" s="29" t="s">
        <v>123</v>
      </c>
      <c r="C68" s="30" t="s">
        <v>61</v>
      </c>
      <c r="D68" s="31">
        <v>2</v>
      </c>
      <c r="E68" s="32">
        <v>2523.1</v>
      </c>
      <c r="F68" s="32">
        <v>5046.2</v>
      </c>
      <c r="G68" s="33"/>
      <c r="H68" s="28">
        <f t="shared" si="5"/>
        <v>0</v>
      </c>
    </row>
    <row r="69" spans="1:8" ht="48" customHeight="1" x14ac:dyDescent="0.2">
      <c r="A69" s="24" t="s">
        <v>124</v>
      </c>
      <c r="B69" s="24" t="s">
        <v>125</v>
      </c>
      <c r="C69" s="25" t="s">
        <v>24</v>
      </c>
      <c r="D69" s="26">
        <v>300</v>
      </c>
      <c r="E69" s="27">
        <v>29.77</v>
      </c>
      <c r="F69" s="27">
        <v>8931</v>
      </c>
      <c r="G69" s="28"/>
      <c r="H69" s="28">
        <f t="shared" si="5"/>
        <v>0</v>
      </c>
    </row>
    <row r="70" spans="1:8" ht="24" customHeight="1" x14ac:dyDescent="0.2">
      <c r="A70" s="29" t="s">
        <v>124</v>
      </c>
      <c r="B70" s="29" t="s">
        <v>127</v>
      </c>
      <c r="C70" s="30" t="s">
        <v>61</v>
      </c>
      <c r="D70" s="31">
        <v>30</v>
      </c>
      <c r="E70" s="32">
        <v>66.510000000000005</v>
      </c>
      <c r="F70" s="32">
        <v>1995.3</v>
      </c>
      <c r="G70" s="33"/>
      <c r="H70" s="28">
        <f t="shared" si="5"/>
        <v>0</v>
      </c>
    </row>
    <row r="71" spans="1:8" ht="24" customHeight="1" x14ac:dyDescent="0.2">
      <c r="A71" s="29" t="s">
        <v>124</v>
      </c>
      <c r="B71" s="29" t="s">
        <v>129</v>
      </c>
      <c r="C71" s="30" t="s">
        <v>24</v>
      </c>
      <c r="D71" s="31">
        <v>40</v>
      </c>
      <c r="E71" s="32">
        <v>114.88</v>
      </c>
      <c r="F71" s="32">
        <v>4595.2</v>
      </c>
      <c r="G71" s="33"/>
      <c r="H71" s="28">
        <f t="shared" si="5"/>
        <v>0</v>
      </c>
    </row>
    <row r="72" spans="1:8" ht="24" customHeight="1" x14ac:dyDescent="0.2">
      <c r="A72" s="29" t="s">
        <v>124</v>
      </c>
      <c r="B72" s="29" t="s">
        <v>131</v>
      </c>
      <c r="C72" s="30" t="s">
        <v>24</v>
      </c>
      <c r="D72" s="31">
        <v>30</v>
      </c>
      <c r="E72" s="32">
        <v>35.06</v>
      </c>
      <c r="F72" s="32">
        <v>1051.8</v>
      </c>
      <c r="G72" s="33"/>
      <c r="H72" s="28">
        <f t="shared" si="5"/>
        <v>0</v>
      </c>
    </row>
    <row r="73" spans="1:8" ht="24" customHeight="1" x14ac:dyDescent="0.2">
      <c r="A73" s="29" t="s">
        <v>124</v>
      </c>
      <c r="B73" s="29" t="s">
        <v>133</v>
      </c>
      <c r="C73" s="30" t="s">
        <v>61</v>
      </c>
      <c r="D73" s="31">
        <v>80</v>
      </c>
      <c r="E73" s="32">
        <v>14.51</v>
      </c>
      <c r="F73" s="32">
        <v>1160.8</v>
      </c>
      <c r="G73" s="33"/>
      <c r="H73" s="28">
        <f t="shared" si="5"/>
        <v>0</v>
      </c>
    </row>
    <row r="74" spans="1:8" ht="24" customHeight="1" x14ac:dyDescent="0.2">
      <c r="A74" s="29" t="s">
        <v>134</v>
      </c>
      <c r="B74" s="29" t="s">
        <v>135</v>
      </c>
      <c r="C74" s="30" t="s">
        <v>61</v>
      </c>
      <c r="D74" s="31">
        <v>18</v>
      </c>
      <c r="E74" s="32">
        <v>1308.52</v>
      </c>
      <c r="F74" s="32">
        <v>23553.360000000001</v>
      </c>
      <c r="G74" s="33"/>
      <c r="H74" s="28">
        <f t="shared" si="5"/>
        <v>0</v>
      </c>
    </row>
    <row r="75" spans="1:8" ht="24" customHeight="1" x14ac:dyDescent="0.2">
      <c r="A75" s="20" t="s">
        <v>136</v>
      </c>
      <c r="B75" s="20" t="s">
        <v>137</v>
      </c>
      <c r="C75" s="20"/>
      <c r="D75" s="21"/>
      <c r="E75" s="20"/>
      <c r="F75" s="22">
        <v>58340.26</v>
      </c>
      <c r="G75" s="23"/>
      <c r="H75" s="23">
        <f>SUM(H76:H100)</f>
        <v>0</v>
      </c>
    </row>
    <row r="76" spans="1:8" ht="36" customHeight="1" x14ac:dyDescent="0.2">
      <c r="A76" s="24" t="s">
        <v>138</v>
      </c>
      <c r="B76" s="24" t="s">
        <v>139</v>
      </c>
      <c r="C76" s="25" t="s">
        <v>24</v>
      </c>
      <c r="D76" s="26">
        <v>6.85</v>
      </c>
      <c r="E76" s="27">
        <v>19.32</v>
      </c>
      <c r="F76" s="27">
        <v>132.34</v>
      </c>
      <c r="G76" s="28"/>
      <c r="H76" s="28">
        <f>G76*D76</f>
        <v>0</v>
      </c>
    </row>
    <row r="77" spans="1:8" ht="48" customHeight="1" x14ac:dyDescent="0.2">
      <c r="A77" s="24" t="s">
        <v>140</v>
      </c>
      <c r="B77" s="24" t="s">
        <v>141</v>
      </c>
      <c r="C77" s="25" t="s">
        <v>61</v>
      </c>
      <c r="D77" s="26">
        <v>9</v>
      </c>
      <c r="E77" s="27">
        <v>8.7100000000000009</v>
      </c>
      <c r="F77" s="27">
        <v>78.39</v>
      </c>
      <c r="G77" s="28"/>
      <c r="H77" s="28">
        <f t="shared" ref="H77:H100" si="6">G77*D77</f>
        <v>0</v>
      </c>
    </row>
    <row r="78" spans="1:8" ht="36" customHeight="1" x14ac:dyDescent="0.2">
      <c r="A78" s="24" t="s">
        <v>140</v>
      </c>
      <c r="B78" s="24" t="s">
        <v>142</v>
      </c>
      <c r="C78" s="25" t="s">
        <v>61</v>
      </c>
      <c r="D78" s="26">
        <v>6</v>
      </c>
      <c r="E78" s="27">
        <v>7.14</v>
      </c>
      <c r="F78" s="27">
        <v>42.84</v>
      </c>
      <c r="G78" s="28"/>
      <c r="H78" s="28">
        <f t="shared" si="6"/>
        <v>0</v>
      </c>
    </row>
    <row r="79" spans="1:8" ht="36" customHeight="1" x14ac:dyDescent="0.2">
      <c r="A79" s="24" t="s">
        <v>143</v>
      </c>
      <c r="B79" s="24" t="s">
        <v>144</v>
      </c>
      <c r="C79" s="25" t="s">
        <v>61</v>
      </c>
      <c r="D79" s="26">
        <v>2</v>
      </c>
      <c r="E79" s="27">
        <v>6.56</v>
      </c>
      <c r="F79" s="27">
        <v>13.12</v>
      </c>
      <c r="G79" s="28"/>
      <c r="H79" s="28">
        <f t="shared" si="6"/>
        <v>0</v>
      </c>
    </row>
    <row r="80" spans="1:8" ht="36" customHeight="1" x14ac:dyDescent="0.2">
      <c r="A80" s="24" t="s">
        <v>143</v>
      </c>
      <c r="B80" s="24" t="s">
        <v>145</v>
      </c>
      <c r="C80" s="25" t="s">
        <v>24</v>
      </c>
      <c r="D80" s="26">
        <v>60</v>
      </c>
      <c r="E80" s="27">
        <v>12.69</v>
      </c>
      <c r="F80" s="27">
        <v>761.4</v>
      </c>
      <c r="G80" s="28"/>
      <c r="H80" s="28">
        <f t="shared" si="6"/>
        <v>0</v>
      </c>
    </row>
    <row r="81" spans="1:8" ht="36" customHeight="1" x14ac:dyDescent="0.2">
      <c r="A81" s="24" t="s">
        <v>143</v>
      </c>
      <c r="B81" s="24" t="s">
        <v>146</v>
      </c>
      <c r="C81" s="25" t="s">
        <v>61</v>
      </c>
      <c r="D81" s="26">
        <v>18</v>
      </c>
      <c r="E81" s="27">
        <v>4.78</v>
      </c>
      <c r="F81" s="27">
        <v>86.04</v>
      </c>
      <c r="G81" s="28"/>
      <c r="H81" s="28">
        <f t="shared" si="6"/>
        <v>0</v>
      </c>
    </row>
    <row r="82" spans="1:8" ht="48" customHeight="1" x14ac:dyDescent="0.2">
      <c r="A82" s="24" t="s">
        <v>147</v>
      </c>
      <c r="B82" s="24" t="s">
        <v>148</v>
      </c>
      <c r="C82" s="25" t="s">
        <v>61</v>
      </c>
      <c r="D82" s="26">
        <v>2</v>
      </c>
      <c r="E82" s="27">
        <v>10.85</v>
      </c>
      <c r="F82" s="27">
        <v>21.7</v>
      </c>
      <c r="G82" s="28"/>
      <c r="H82" s="28">
        <f t="shared" si="6"/>
        <v>0</v>
      </c>
    </row>
    <row r="83" spans="1:8" ht="36" customHeight="1" x14ac:dyDescent="0.2">
      <c r="A83" s="24" t="s">
        <v>149</v>
      </c>
      <c r="B83" s="24" t="s">
        <v>150</v>
      </c>
      <c r="C83" s="25" t="s">
        <v>24</v>
      </c>
      <c r="D83" s="26">
        <v>4</v>
      </c>
      <c r="E83" s="27">
        <v>20.07</v>
      </c>
      <c r="F83" s="27">
        <v>80.28</v>
      </c>
      <c r="G83" s="28"/>
      <c r="H83" s="28">
        <f t="shared" si="6"/>
        <v>0</v>
      </c>
    </row>
    <row r="84" spans="1:8" ht="36" customHeight="1" x14ac:dyDescent="0.2">
      <c r="A84" s="24" t="s">
        <v>151</v>
      </c>
      <c r="B84" s="24" t="s">
        <v>152</v>
      </c>
      <c r="C84" s="25" t="s">
        <v>61</v>
      </c>
      <c r="D84" s="26">
        <v>2</v>
      </c>
      <c r="E84" s="27">
        <v>15.39</v>
      </c>
      <c r="F84" s="27">
        <v>30.78</v>
      </c>
      <c r="G84" s="28"/>
      <c r="H84" s="28">
        <f t="shared" si="6"/>
        <v>0</v>
      </c>
    </row>
    <row r="85" spans="1:8" ht="48" customHeight="1" x14ac:dyDescent="0.2">
      <c r="A85" s="24" t="s">
        <v>153</v>
      </c>
      <c r="B85" s="24" t="s">
        <v>154</v>
      </c>
      <c r="C85" s="25" t="s">
        <v>61</v>
      </c>
      <c r="D85" s="26">
        <v>2</v>
      </c>
      <c r="E85" s="27">
        <v>14.69</v>
      </c>
      <c r="F85" s="27">
        <v>29.38</v>
      </c>
      <c r="G85" s="28"/>
      <c r="H85" s="28">
        <f t="shared" si="6"/>
        <v>0</v>
      </c>
    </row>
    <row r="86" spans="1:8" ht="36" customHeight="1" x14ac:dyDescent="0.2">
      <c r="A86" s="24" t="s">
        <v>155</v>
      </c>
      <c r="B86" s="24" t="s">
        <v>156</v>
      </c>
      <c r="C86" s="25" t="s">
        <v>24</v>
      </c>
      <c r="D86" s="26">
        <v>72.430000000000007</v>
      </c>
      <c r="E86" s="27">
        <v>7.24</v>
      </c>
      <c r="F86" s="27">
        <v>524.39</v>
      </c>
      <c r="G86" s="28"/>
      <c r="H86" s="28">
        <f t="shared" si="6"/>
        <v>0</v>
      </c>
    </row>
    <row r="87" spans="1:8" ht="36" customHeight="1" x14ac:dyDescent="0.2">
      <c r="A87" s="24" t="s">
        <v>157</v>
      </c>
      <c r="B87" s="24" t="s">
        <v>158</v>
      </c>
      <c r="C87" s="25" t="s">
        <v>61</v>
      </c>
      <c r="D87" s="26">
        <v>5</v>
      </c>
      <c r="E87" s="27">
        <v>10.38</v>
      </c>
      <c r="F87" s="27">
        <v>51.9</v>
      </c>
      <c r="G87" s="28"/>
      <c r="H87" s="28">
        <f t="shared" si="6"/>
        <v>0</v>
      </c>
    </row>
    <row r="88" spans="1:8" ht="36" customHeight="1" x14ac:dyDescent="0.2">
      <c r="A88" s="24" t="s">
        <v>159</v>
      </c>
      <c r="B88" s="24" t="s">
        <v>160</v>
      </c>
      <c r="C88" s="25" t="s">
        <v>61</v>
      </c>
      <c r="D88" s="26">
        <v>9</v>
      </c>
      <c r="E88" s="27">
        <v>4.88</v>
      </c>
      <c r="F88" s="27">
        <v>43.92</v>
      </c>
      <c r="G88" s="28"/>
      <c r="H88" s="28">
        <f t="shared" si="6"/>
        <v>0</v>
      </c>
    </row>
    <row r="89" spans="1:8" ht="36" customHeight="1" x14ac:dyDescent="0.2">
      <c r="A89" s="24" t="s">
        <v>159</v>
      </c>
      <c r="B89" s="24" t="s">
        <v>161</v>
      </c>
      <c r="C89" s="25" t="s">
        <v>61</v>
      </c>
      <c r="D89" s="26">
        <v>1</v>
      </c>
      <c r="E89" s="27">
        <v>3.68</v>
      </c>
      <c r="F89" s="27">
        <v>3.68</v>
      </c>
      <c r="G89" s="28"/>
      <c r="H89" s="28">
        <f t="shared" si="6"/>
        <v>0</v>
      </c>
    </row>
    <row r="90" spans="1:8" ht="48" customHeight="1" x14ac:dyDescent="0.2">
      <c r="A90" s="24" t="s">
        <v>162</v>
      </c>
      <c r="B90" s="24" t="s">
        <v>163</v>
      </c>
      <c r="C90" s="25" t="s">
        <v>61</v>
      </c>
      <c r="D90" s="26">
        <v>8</v>
      </c>
      <c r="E90" s="27">
        <v>220.72</v>
      </c>
      <c r="F90" s="27">
        <v>1765.76</v>
      </c>
      <c r="G90" s="28"/>
      <c r="H90" s="28">
        <f t="shared" si="6"/>
        <v>0</v>
      </c>
    </row>
    <row r="91" spans="1:8" ht="48" customHeight="1" x14ac:dyDescent="0.2">
      <c r="A91" s="24" t="s">
        <v>164</v>
      </c>
      <c r="B91" s="24" t="s">
        <v>165</v>
      </c>
      <c r="C91" s="25" t="s">
        <v>61</v>
      </c>
      <c r="D91" s="26">
        <v>5</v>
      </c>
      <c r="E91" s="27">
        <v>773.83</v>
      </c>
      <c r="F91" s="27">
        <v>3869.15</v>
      </c>
      <c r="G91" s="28"/>
      <c r="H91" s="28">
        <f t="shared" si="6"/>
        <v>0</v>
      </c>
    </row>
    <row r="92" spans="1:8" ht="24" customHeight="1" x14ac:dyDescent="0.2">
      <c r="A92" s="29" t="s">
        <v>166</v>
      </c>
      <c r="B92" s="29" t="s">
        <v>167</v>
      </c>
      <c r="C92" s="30" t="s">
        <v>61</v>
      </c>
      <c r="D92" s="31">
        <v>13</v>
      </c>
      <c r="E92" s="32">
        <v>57.92</v>
      </c>
      <c r="F92" s="32">
        <v>752.96</v>
      </c>
      <c r="G92" s="33"/>
      <c r="H92" s="28">
        <f t="shared" si="6"/>
        <v>0</v>
      </c>
    </row>
    <row r="93" spans="1:8" ht="36" customHeight="1" x14ac:dyDescent="0.2">
      <c r="A93" s="24" t="s">
        <v>168</v>
      </c>
      <c r="B93" s="24" t="s">
        <v>169</v>
      </c>
      <c r="C93" s="25" t="s">
        <v>24</v>
      </c>
      <c r="D93" s="26">
        <v>176</v>
      </c>
      <c r="E93" s="27">
        <v>48.87</v>
      </c>
      <c r="F93" s="27">
        <v>8601.1200000000008</v>
      </c>
      <c r="G93" s="28"/>
      <c r="H93" s="28">
        <f t="shared" si="6"/>
        <v>0</v>
      </c>
    </row>
    <row r="94" spans="1:8" ht="24" customHeight="1" x14ac:dyDescent="0.2">
      <c r="A94" s="29" t="s">
        <v>170</v>
      </c>
      <c r="B94" s="29" t="s">
        <v>171</v>
      </c>
      <c r="C94" s="30" t="s">
        <v>8</v>
      </c>
      <c r="D94" s="31">
        <v>6.66</v>
      </c>
      <c r="E94" s="32">
        <v>1384.64</v>
      </c>
      <c r="F94" s="32">
        <v>9221.7000000000007</v>
      </c>
      <c r="G94" s="33"/>
      <c r="H94" s="28">
        <f t="shared" si="6"/>
        <v>0</v>
      </c>
    </row>
    <row r="95" spans="1:8" ht="36" customHeight="1" x14ac:dyDescent="0.2">
      <c r="A95" s="24" t="s">
        <v>172</v>
      </c>
      <c r="B95" s="24" t="s">
        <v>173</v>
      </c>
      <c r="C95" s="25" t="s">
        <v>8</v>
      </c>
      <c r="D95" s="26">
        <v>29.88</v>
      </c>
      <c r="E95" s="27">
        <v>402.8</v>
      </c>
      <c r="F95" s="27">
        <v>12035.66</v>
      </c>
      <c r="G95" s="28"/>
      <c r="H95" s="28">
        <f t="shared" si="6"/>
        <v>0</v>
      </c>
    </row>
    <row r="96" spans="1:8" ht="48" customHeight="1" x14ac:dyDescent="0.2">
      <c r="A96" s="24" t="s">
        <v>174</v>
      </c>
      <c r="B96" s="24" t="s">
        <v>175</v>
      </c>
      <c r="C96" s="25" t="s">
        <v>61</v>
      </c>
      <c r="D96" s="26">
        <v>12</v>
      </c>
      <c r="E96" s="27">
        <v>176.56</v>
      </c>
      <c r="F96" s="27">
        <v>2118.7199999999998</v>
      </c>
      <c r="G96" s="28"/>
      <c r="H96" s="28">
        <f t="shared" si="6"/>
        <v>0</v>
      </c>
    </row>
    <row r="97" spans="1:8" ht="24" customHeight="1" x14ac:dyDescent="0.2">
      <c r="A97" s="24" t="s">
        <v>176</v>
      </c>
      <c r="B97" s="24" t="s">
        <v>177</v>
      </c>
      <c r="C97" s="25" t="s">
        <v>24</v>
      </c>
      <c r="D97" s="26">
        <v>25</v>
      </c>
      <c r="E97" s="27">
        <v>69.150000000000006</v>
      </c>
      <c r="F97" s="27">
        <v>1728.75</v>
      </c>
      <c r="G97" s="28"/>
      <c r="H97" s="28">
        <f t="shared" si="6"/>
        <v>0</v>
      </c>
    </row>
    <row r="98" spans="1:8" ht="24" customHeight="1" x14ac:dyDescent="0.2">
      <c r="A98" s="24" t="s">
        <v>178</v>
      </c>
      <c r="B98" s="24" t="s">
        <v>179</v>
      </c>
      <c r="C98" s="25" t="s">
        <v>61</v>
      </c>
      <c r="D98" s="26">
        <v>12</v>
      </c>
      <c r="E98" s="27">
        <v>34.909999999999997</v>
      </c>
      <c r="F98" s="27">
        <v>418.92</v>
      </c>
      <c r="G98" s="28"/>
      <c r="H98" s="28">
        <f t="shared" si="6"/>
        <v>0</v>
      </c>
    </row>
    <row r="99" spans="1:8" ht="36" customHeight="1" x14ac:dyDescent="0.2">
      <c r="A99" s="24" t="s">
        <v>180</v>
      </c>
      <c r="B99" s="24" t="s">
        <v>181</v>
      </c>
      <c r="C99" s="25" t="s">
        <v>61</v>
      </c>
      <c r="D99" s="26">
        <v>12</v>
      </c>
      <c r="E99" s="27">
        <v>77.67</v>
      </c>
      <c r="F99" s="27">
        <v>932.04</v>
      </c>
      <c r="G99" s="28"/>
      <c r="H99" s="28">
        <f t="shared" si="6"/>
        <v>0</v>
      </c>
    </row>
    <row r="100" spans="1:8" ht="36" customHeight="1" x14ac:dyDescent="0.2">
      <c r="A100" s="29" t="s">
        <v>182</v>
      </c>
      <c r="B100" s="29" t="s">
        <v>183</v>
      </c>
      <c r="C100" s="30" t="s">
        <v>61</v>
      </c>
      <c r="D100" s="31">
        <v>1</v>
      </c>
      <c r="E100" s="32">
        <v>14995.32</v>
      </c>
      <c r="F100" s="32">
        <v>14995.32</v>
      </c>
      <c r="G100" s="33"/>
      <c r="H100" s="28">
        <f t="shared" si="6"/>
        <v>0</v>
      </c>
    </row>
    <row r="101" spans="1:8" ht="24" customHeight="1" x14ac:dyDescent="0.2">
      <c r="A101" s="20" t="s">
        <v>184</v>
      </c>
      <c r="B101" s="20" t="s">
        <v>185</v>
      </c>
      <c r="C101" s="20"/>
      <c r="D101" s="21"/>
      <c r="E101" s="20"/>
      <c r="F101" s="22">
        <v>236.8</v>
      </c>
      <c r="G101" s="23"/>
      <c r="H101" s="23">
        <f>H102+H103</f>
        <v>0</v>
      </c>
    </row>
    <row r="102" spans="1:8" ht="36" customHeight="1" x14ac:dyDescent="0.2">
      <c r="A102" s="24" t="s">
        <v>186</v>
      </c>
      <c r="B102" s="24" t="s">
        <v>187</v>
      </c>
      <c r="C102" s="25" t="s">
        <v>8</v>
      </c>
      <c r="D102" s="26">
        <v>3</v>
      </c>
      <c r="E102" s="27">
        <v>40.299999999999997</v>
      </c>
      <c r="F102" s="27">
        <v>120.9</v>
      </c>
      <c r="G102" s="28"/>
      <c r="H102" s="28">
        <f>G102*D102</f>
        <v>0</v>
      </c>
    </row>
    <row r="103" spans="1:8" ht="24" customHeight="1" x14ac:dyDescent="0.2">
      <c r="A103" s="24" t="s">
        <v>188</v>
      </c>
      <c r="B103" s="24" t="s">
        <v>189</v>
      </c>
      <c r="C103" s="25" t="s">
        <v>8</v>
      </c>
      <c r="D103" s="26">
        <v>10</v>
      </c>
      <c r="E103" s="27">
        <v>11.59</v>
      </c>
      <c r="F103" s="27">
        <v>115.9</v>
      </c>
      <c r="G103" s="28"/>
      <c r="H103" s="28">
        <f>G103*D103</f>
        <v>0</v>
      </c>
    </row>
    <row r="104" spans="1:8" ht="24" customHeight="1" x14ac:dyDescent="0.2">
      <c r="A104" s="20" t="s">
        <v>190</v>
      </c>
      <c r="B104" s="20" t="s">
        <v>191</v>
      </c>
      <c r="C104" s="20"/>
      <c r="D104" s="21"/>
      <c r="E104" s="20"/>
      <c r="F104" s="22">
        <v>6767.22</v>
      </c>
      <c r="G104" s="23"/>
      <c r="H104" s="23">
        <f>SUM(H105:H111)</f>
        <v>0</v>
      </c>
    </row>
    <row r="105" spans="1:8" ht="24" customHeight="1" x14ac:dyDescent="0.2">
      <c r="A105" s="24" t="s">
        <v>192</v>
      </c>
      <c r="B105" s="24" t="s">
        <v>15</v>
      </c>
      <c r="C105" s="25" t="s">
        <v>13</v>
      </c>
      <c r="D105" s="26">
        <v>3.91</v>
      </c>
      <c r="E105" s="27">
        <v>58.33</v>
      </c>
      <c r="F105" s="27">
        <v>228.07</v>
      </c>
      <c r="G105" s="28"/>
      <c r="H105" s="28">
        <f>G105*D105</f>
        <v>0</v>
      </c>
    </row>
    <row r="106" spans="1:8" ht="48" customHeight="1" x14ac:dyDescent="0.2">
      <c r="A106" s="24" t="s">
        <v>193</v>
      </c>
      <c r="B106" s="24" t="s">
        <v>23</v>
      </c>
      <c r="C106" s="25" t="s">
        <v>24</v>
      </c>
      <c r="D106" s="26">
        <v>35</v>
      </c>
      <c r="E106" s="27">
        <v>64.319999999999993</v>
      </c>
      <c r="F106" s="27">
        <v>2251.1999999999998</v>
      </c>
      <c r="G106" s="28"/>
      <c r="H106" s="28">
        <f t="shared" ref="H106:H111" si="7">G106*D106</f>
        <v>0</v>
      </c>
    </row>
    <row r="107" spans="1:8" ht="24" customHeight="1" x14ac:dyDescent="0.2">
      <c r="A107" s="24" t="s">
        <v>194</v>
      </c>
      <c r="B107" s="24" t="s">
        <v>195</v>
      </c>
      <c r="C107" s="25" t="s">
        <v>13</v>
      </c>
      <c r="D107" s="26">
        <v>2.1</v>
      </c>
      <c r="E107" s="27">
        <v>102.5</v>
      </c>
      <c r="F107" s="27">
        <v>215.25</v>
      </c>
      <c r="G107" s="28"/>
      <c r="H107" s="28">
        <f t="shared" si="7"/>
        <v>0</v>
      </c>
    </row>
    <row r="108" spans="1:8" ht="36" customHeight="1" x14ac:dyDescent="0.2">
      <c r="A108" s="24" t="s">
        <v>196</v>
      </c>
      <c r="B108" s="24" t="s">
        <v>197</v>
      </c>
      <c r="C108" s="25" t="s">
        <v>8</v>
      </c>
      <c r="D108" s="26">
        <v>3.37</v>
      </c>
      <c r="E108" s="27">
        <v>16.2</v>
      </c>
      <c r="F108" s="27">
        <v>54.59</v>
      </c>
      <c r="G108" s="28"/>
      <c r="H108" s="28">
        <f t="shared" si="7"/>
        <v>0</v>
      </c>
    </row>
    <row r="109" spans="1:8" ht="36" customHeight="1" x14ac:dyDescent="0.2">
      <c r="A109" s="24" t="s">
        <v>198</v>
      </c>
      <c r="B109" s="24" t="s">
        <v>199</v>
      </c>
      <c r="C109" s="25" t="s">
        <v>13</v>
      </c>
      <c r="D109" s="26">
        <v>4.66</v>
      </c>
      <c r="E109" s="27">
        <v>552.04999999999995</v>
      </c>
      <c r="F109" s="27">
        <v>2572.5500000000002</v>
      </c>
      <c r="G109" s="28"/>
      <c r="H109" s="28">
        <f t="shared" si="7"/>
        <v>0</v>
      </c>
    </row>
    <row r="110" spans="1:8" ht="48" customHeight="1" x14ac:dyDescent="0.2">
      <c r="A110" s="24" t="s">
        <v>200</v>
      </c>
      <c r="B110" s="24" t="s">
        <v>201</v>
      </c>
      <c r="C110" s="25" t="s">
        <v>31</v>
      </c>
      <c r="D110" s="26">
        <v>75.97</v>
      </c>
      <c r="E110" s="27">
        <v>10.119999999999999</v>
      </c>
      <c r="F110" s="27">
        <v>768.81</v>
      </c>
      <c r="G110" s="28"/>
      <c r="H110" s="28">
        <f t="shared" si="7"/>
        <v>0</v>
      </c>
    </row>
    <row r="111" spans="1:8" ht="48" customHeight="1" x14ac:dyDescent="0.2">
      <c r="A111" s="24" t="s">
        <v>202</v>
      </c>
      <c r="B111" s="24" t="s">
        <v>203</v>
      </c>
      <c r="C111" s="25" t="s">
        <v>8</v>
      </c>
      <c r="D111" s="26">
        <v>8.1</v>
      </c>
      <c r="E111" s="27">
        <v>83.55</v>
      </c>
      <c r="F111" s="27">
        <v>676.75</v>
      </c>
      <c r="G111" s="28"/>
      <c r="H111" s="28">
        <f t="shared" si="7"/>
        <v>0</v>
      </c>
    </row>
    <row r="112" spans="1:8" ht="24" customHeight="1" x14ac:dyDescent="0.2">
      <c r="A112" s="20" t="s">
        <v>204</v>
      </c>
      <c r="B112" s="20" t="s">
        <v>205</v>
      </c>
      <c r="C112" s="20"/>
      <c r="D112" s="21"/>
      <c r="E112" s="20"/>
      <c r="F112" s="22">
        <v>15359.81</v>
      </c>
      <c r="G112" s="23"/>
      <c r="H112" s="23">
        <f>SUM(H113:H115)</f>
        <v>0</v>
      </c>
    </row>
    <row r="113" spans="1:8" ht="24" customHeight="1" x14ac:dyDescent="0.2">
      <c r="A113" s="24" t="s">
        <v>206</v>
      </c>
      <c r="B113" s="24" t="s">
        <v>207</v>
      </c>
      <c r="C113" s="25" t="s">
        <v>24</v>
      </c>
      <c r="D113" s="26">
        <v>390</v>
      </c>
      <c r="E113" s="27">
        <v>11.18</v>
      </c>
      <c r="F113" s="27">
        <v>4360.2</v>
      </c>
      <c r="G113" s="28"/>
      <c r="H113" s="28">
        <f>G113*D113</f>
        <v>0</v>
      </c>
    </row>
    <row r="114" spans="1:8" ht="36" customHeight="1" x14ac:dyDescent="0.2">
      <c r="A114" s="24" t="s">
        <v>208</v>
      </c>
      <c r="B114" s="24" t="s">
        <v>209</v>
      </c>
      <c r="C114" s="25" t="s">
        <v>8</v>
      </c>
      <c r="D114" s="26">
        <v>154.05000000000001</v>
      </c>
      <c r="E114" s="27">
        <v>69.900000000000006</v>
      </c>
      <c r="F114" s="27">
        <v>10768.09</v>
      </c>
      <c r="G114" s="28"/>
      <c r="H114" s="28">
        <f t="shared" ref="H114:H115" si="8">G114*D114</f>
        <v>0</v>
      </c>
    </row>
    <row r="115" spans="1:8" ht="24" customHeight="1" x14ac:dyDescent="0.2">
      <c r="A115" s="24" t="s">
        <v>210</v>
      </c>
      <c r="B115" s="24" t="s">
        <v>211</v>
      </c>
      <c r="C115" s="25" t="s">
        <v>8</v>
      </c>
      <c r="D115" s="26">
        <v>12.7</v>
      </c>
      <c r="E115" s="27">
        <v>18.23</v>
      </c>
      <c r="F115" s="27">
        <v>231.52</v>
      </c>
      <c r="G115" s="28"/>
      <c r="H115" s="28">
        <f t="shared" si="8"/>
        <v>0</v>
      </c>
    </row>
    <row r="116" spans="1:8" ht="24" customHeight="1" x14ac:dyDescent="0.2">
      <c r="A116" s="20" t="s">
        <v>115</v>
      </c>
      <c r="B116" s="20" t="s">
        <v>212</v>
      </c>
      <c r="C116" s="20"/>
      <c r="D116" s="21"/>
      <c r="E116" s="20"/>
      <c r="F116" s="22">
        <v>24811.37</v>
      </c>
      <c r="G116" s="23"/>
      <c r="H116" s="23">
        <f>SUM(H117:H118)</f>
        <v>0</v>
      </c>
    </row>
    <row r="117" spans="1:8" ht="24" customHeight="1" x14ac:dyDescent="0.2">
      <c r="A117" s="24" t="s">
        <v>213</v>
      </c>
      <c r="B117" s="24" t="s">
        <v>214</v>
      </c>
      <c r="C117" s="25" t="s">
        <v>8</v>
      </c>
      <c r="D117" s="26">
        <v>1044.25</v>
      </c>
      <c r="E117" s="27">
        <v>13.37</v>
      </c>
      <c r="F117" s="27">
        <v>13961.62</v>
      </c>
      <c r="G117" s="28"/>
      <c r="H117" s="28">
        <f>G117*D117</f>
        <v>0</v>
      </c>
    </row>
    <row r="118" spans="1:8" ht="24" customHeight="1" x14ac:dyDescent="0.2">
      <c r="A118" s="24" t="s">
        <v>215</v>
      </c>
      <c r="B118" s="24" t="s">
        <v>216</v>
      </c>
      <c r="C118" s="25" t="s">
        <v>8</v>
      </c>
      <c r="D118" s="26">
        <v>1044.25</v>
      </c>
      <c r="E118" s="27">
        <v>10.39</v>
      </c>
      <c r="F118" s="27">
        <v>10849.75</v>
      </c>
      <c r="G118" s="28"/>
      <c r="H118" s="28">
        <f>G118*D118</f>
        <v>0</v>
      </c>
    </row>
    <row r="119" spans="1:8" ht="24" customHeight="1" x14ac:dyDescent="0.2">
      <c r="A119" s="20" t="s">
        <v>126</v>
      </c>
      <c r="B119" s="20" t="s">
        <v>217</v>
      </c>
      <c r="C119" s="20"/>
      <c r="D119" s="21"/>
      <c r="E119" s="20"/>
      <c r="F119" s="22">
        <v>30336.78</v>
      </c>
      <c r="G119" s="23"/>
      <c r="H119" s="23">
        <f>SUM(H120:H129)</f>
        <v>0</v>
      </c>
    </row>
    <row r="120" spans="1:8" ht="36" customHeight="1" x14ac:dyDescent="0.2">
      <c r="A120" s="24" t="s">
        <v>218</v>
      </c>
      <c r="B120" s="24" t="s">
        <v>219</v>
      </c>
      <c r="C120" s="25" t="s">
        <v>24</v>
      </c>
      <c r="D120" s="26">
        <v>3.4</v>
      </c>
      <c r="E120" s="27">
        <v>112.81</v>
      </c>
      <c r="F120" s="27">
        <v>383.55</v>
      </c>
      <c r="G120" s="28"/>
      <c r="H120" s="28">
        <f>G120*D120</f>
        <v>0</v>
      </c>
    </row>
    <row r="121" spans="1:8" ht="24" customHeight="1" x14ac:dyDescent="0.2">
      <c r="A121" s="29" t="s">
        <v>220</v>
      </c>
      <c r="B121" s="29" t="s">
        <v>221</v>
      </c>
      <c r="C121" s="30" t="s">
        <v>61</v>
      </c>
      <c r="D121" s="31">
        <v>1</v>
      </c>
      <c r="E121" s="32">
        <v>1451.16</v>
      </c>
      <c r="F121" s="32">
        <v>1451.16</v>
      </c>
      <c r="G121" s="33"/>
      <c r="H121" s="28">
        <f t="shared" ref="H121:H129" si="9">G121*D121</f>
        <v>0</v>
      </c>
    </row>
    <row r="122" spans="1:8" ht="24" customHeight="1" x14ac:dyDescent="0.2">
      <c r="A122" s="29" t="s">
        <v>220</v>
      </c>
      <c r="B122" s="29" t="s">
        <v>222</v>
      </c>
      <c r="C122" s="30" t="s">
        <v>61</v>
      </c>
      <c r="D122" s="31">
        <v>2</v>
      </c>
      <c r="E122" s="32">
        <v>399.06</v>
      </c>
      <c r="F122" s="32">
        <v>798.12</v>
      </c>
      <c r="G122" s="33"/>
      <c r="H122" s="28">
        <f t="shared" si="9"/>
        <v>0</v>
      </c>
    </row>
    <row r="123" spans="1:8" ht="24" customHeight="1" x14ac:dyDescent="0.2">
      <c r="A123" s="29" t="s">
        <v>220</v>
      </c>
      <c r="B123" s="29" t="s">
        <v>223</v>
      </c>
      <c r="C123" s="30" t="s">
        <v>61</v>
      </c>
      <c r="D123" s="31">
        <v>2</v>
      </c>
      <c r="E123" s="32">
        <v>399.06</v>
      </c>
      <c r="F123" s="32">
        <v>798.12</v>
      </c>
      <c r="G123" s="33"/>
      <c r="H123" s="28">
        <f t="shared" si="9"/>
        <v>0</v>
      </c>
    </row>
    <row r="124" spans="1:8" ht="24" customHeight="1" x14ac:dyDescent="0.2">
      <c r="A124" s="29" t="s">
        <v>220</v>
      </c>
      <c r="B124" s="29" t="s">
        <v>224</v>
      </c>
      <c r="C124" s="30" t="s">
        <v>8</v>
      </c>
      <c r="D124" s="31">
        <v>54.65</v>
      </c>
      <c r="E124" s="32">
        <v>36.270000000000003</v>
      </c>
      <c r="F124" s="32">
        <v>1982.15</v>
      </c>
      <c r="G124" s="33"/>
      <c r="H124" s="28">
        <f t="shared" si="9"/>
        <v>0</v>
      </c>
    </row>
    <row r="125" spans="1:8" ht="24" customHeight="1" x14ac:dyDescent="0.2">
      <c r="A125" s="29" t="s">
        <v>220</v>
      </c>
      <c r="B125" s="29" t="s">
        <v>225</v>
      </c>
      <c r="C125" s="30" t="s">
        <v>8</v>
      </c>
      <c r="D125" s="31">
        <v>19.2</v>
      </c>
      <c r="E125" s="32">
        <v>253.95</v>
      </c>
      <c r="F125" s="32">
        <v>4875.84</v>
      </c>
      <c r="G125" s="33"/>
      <c r="H125" s="28">
        <f t="shared" si="9"/>
        <v>0</v>
      </c>
    </row>
    <row r="126" spans="1:8" ht="24" customHeight="1" x14ac:dyDescent="0.2">
      <c r="A126" s="24" t="s">
        <v>226</v>
      </c>
      <c r="B126" s="24" t="s">
        <v>227</v>
      </c>
      <c r="C126" s="25" t="s">
        <v>8</v>
      </c>
      <c r="D126" s="26">
        <v>26.06</v>
      </c>
      <c r="E126" s="27">
        <v>460.01</v>
      </c>
      <c r="F126" s="27">
        <v>11987.86</v>
      </c>
      <c r="G126" s="28"/>
      <c r="H126" s="28">
        <f t="shared" si="9"/>
        <v>0</v>
      </c>
    </row>
    <row r="127" spans="1:8" ht="24" customHeight="1" x14ac:dyDescent="0.2">
      <c r="A127" s="29" t="s">
        <v>228</v>
      </c>
      <c r="B127" s="29" t="s">
        <v>229</v>
      </c>
      <c r="C127" s="30" t="s">
        <v>61</v>
      </c>
      <c r="D127" s="31">
        <v>8</v>
      </c>
      <c r="E127" s="32">
        <v>604.65</v>
      </c>
      <c r="F127" s="32">
        <v>4837.2</v>
      </c>
      <c r="G127" s="33"/>
      <c r="H127" s="28">
        <f t="shared" si="9"/>
        <v>0</v>
      </c>
    </row>
    <row r="128" spans="1:8" ht="24" customHeight="1" x14ac:dyDescent="0.2">
      <c r="A128" s="29" t="s">
        <v>228</v>
      </c>
      <c r="B128" s="29" t="s">
        <v>230</v>
      </c>
      <c r="C128" s="30" t="s">
        <v>61</v>
      </c>
      <c r="D128" s="31">
        <v>1</v>
      </c>
      <c r="E128" s="32">
        <v>804.18</v>
      </c>
      <c r="F128" s="32">
        <v>804.18</v>
      </c>
      <c r="G128" s="33"/>
      <c r="H128" s="28">
        <f t="shared" si="9"/>
        <v>0</v>
      </c>
    </row>
    <row r="129" spans="1:8" ht="24" customHeight="1" x14ac:dyDescent="0.2">
      <c r="A129" s="29" t="s">
        <v>228</v>
      </c>
      <c r="B129" s="29" t="s">
        <v>231</v>
      </c>
      <c r="C129" s="30" t="s">
        <v>61</v>
      </c>
      <c r="D129" s="31">
        <v>10</v>
      </c>
      <c r="E129" s="32">
        <v>241.86</v>
      </c>
      <c r="F129" s="32">
        <v>2418.6</v>
      </c>
      <c r="G129" s="33"/>
      <c r="H129" s="28">
        <f t="shared" si="9"/>
        <v>0</v>
      </c>
    </row>
    <row r="130" spans="1:8" ht="24" customHeight="1" x14ac:dyDescent="0.2">
      <c r="A130" s="20" t="s">
        <v>128</v>
      </c>
      <c r="B130" s="20" t="s">
        <v>232</v>
      </c>
      <c r="C130" s="20"/>
      <c r="D130" s="21"/>
      <c r="E130" s="20"/>
      <c r="F130" s="22">
        <v>4292.18</v>
      </c>
      <c r="G130" s="23"/>
      <c r="H130" s="23">
        <f>SUM(H131:H138)</f>
        <v>0</v>
      </c>
    </row>
    <row r="131" spans="1:8" ht="24" customHeight="1" x14ac:dyDescent="0.2">
      <c r="A131" s="29" t="s">
        <v>233</v>
      </c>
      <c r="B131" s="29" t="s">
        <v>234</v>
      </c>
      <c r="C131" s="30" t="s">
        <v>61</v>
      </c>
      <c r="D131" s="31">
        <v>50</v>
      </c>
      <c r="E131" s="32">
        <v>36.270000000000003</v>
      </c>
      <c r="F131" s="32">
        <v>1813.5</v>
      </c>
      <c r="G131" s="33"/>
      <c r="H131" s="33">
        <f>G131*D131</f>
        <v>0</v>
      </c>
    </row>
    <row r="132" spans="1:8" ht="24" customHeight="1" x14ac:dyDescent="0.2">
      <c r="A132" s="29" t="s">
        <v>235</v>
      </c>
      <c r="B132" s="29" t="s">
        <v>236</v>
      </c>
      <c r="C132" s="30" t="s">
        <v>237</v>
      </c>
      <c r="D132" s="31">
        <v>8</v>
      </c>
      <c r="E132" s="32">
        <v>36.270000000000003</v>
      </c>
      <c r="F132" s="32">
        <v>290.16000000000003</v>
      </c>
      <c r="G132" s="33"/>
      <c r="H132" s="33">
        <f t="shared" ref="H132:H138" si="10">G132*D132</f>
        <v>0</v>
      </c>
    </row>
    <row r="133" spans="1:8" ht="24" customHeight="1" x14ac:dyDescent="0.2">
      <c r="A133" s="29" t="s">
        <v>238</v>
      </c>
      <c r="B133" s="29" t="s">
        <v>239</v>
      </c>
      <c r="C133" s="30" t="s">
        <v>61</v>
      </c>
      <c r="D133" s="31">
        <v>4</v>
      </c>
      <c r="E133" s="32">
        <v>181.39</v>
      </c>
      <c r="F133" s="32">
        <v>725.56</v>
      </c>
      <c r="G133" s="33"/>
      <c r="H133" s="33">
        <f t="shared" si="10"/>
        <v>0</v>
      </c>
    </row>
    <row r="134" spans="1:8" ht="24" customHeight="1" x14ac:dyDescent="0.2">
      <c r="A134" s="29" t="s">
        <v>240</v>
      </c>
      <c r="B134" s="29" t="s">
        <v>241</v>
      </c>
      <c r="C134" s="30" t="s">
        <v>61</v>
      </c>
      <c r="D134" s="31">
        <v>40</v>
      </c>
      <c r="E134" s="32">
        <v>6.04</v>
      </c>
      <c r="F134" s="32">
        <v>241.6</v>
      </c>
      <c r="G134" s="33"/>
      <c r="H134" s="33">
        <f t="shared" si="10"/>
        <v>0</v>
      </c>
    </row>
    <row r="135" spans="1:8" ht="24" customHeight="1" x14ac:dyDescent="0.2">
      <c r="A135" s="29" t="s">
        <v>242</v>
      </c>
      <c r="B135" s="29" t="s">
        <v>243</v>
      </c>
      <c r="C135" s="30" t="s">
        <v>61</v>
      </c>
      <c r="D135" s="31">
        <v>5</v>
      </c>
      <c r="E135" s="32">
        <v>30.23</v>
      </c>
      <c r="F135" s="32">
        <v>151.15</v>
      </c>
      <c r="G135" s="33"/>
      <c r="H135" s="33">
        <f t="shared" si="10"/>
        <v>0</v>
      </c>
    </row>
    <row r="136" spans="1:8" ht="24" customHeight="1" x14ac:dyDescent="0.2">
      <c r="A136" s="29" t="s">
        <v>242</v>
      </c>
      <c r="B136" s="29" t="s">
        <v>244</v>
      </c>
      <c r="C136" s="30" t="s">
        <v>61</v>
      </c>
      <c r="D136" s="31">
        <v>5</v>
      </c>
      <c r="E136" s="32">
        <v>15.72</v>
      </c>
      <c r="F136" s="32">
        <v>78.599999999999994</v>
      </c>
      <c r="G136" s="33"/>
      <c r="H136" s="33">
        <f t="shared" si="10"/>
        <v>0</v>
      </c>
    </row>
    <row r="137" spans="1:8" ht="24" customHeight="1" x14ac:dyDescent="0.2">
      <c r="A137" s="29" t="s">
        <v>242</v>
      </c>
      <c r="B137" s="29" t="s">
        <v>245</v>
      </c>
      <c r="C137" s="30" t="s">
        <v>61</v>
      </c>
      <c r="D137" s="31">
        <v>8</v>
      </c>
      <c r="E137" s="32">
        <v>48.37</v>
      </c>
      <c r="F137" s="32">
        <v>386.96</v>
      </c>
      <c r="G137" s="33"/>
      <c r="H137" s="33">
        <f t="shared" si="10"/>
        <v>0</v>
      </c>
    </row>
    <row r="138" spans="1:8" ht="24" customHeight="1" x14ac:dyDescent="0.2">
      <c r="A138" s="29" t="s">
        <v>242</v>
      </c>
      <c r="B138" s="29" t="s">
        <v>246</v>
      </c>
      <c r="C138" s="30" t="s">
        <v>61</v>
      </c>
      <c r="D138" s="31">
        <v>5</v>
      </c>
      <c r="E138" s="32">
        <v>120.93</v>
      </c>
      <c r="F138" s="32">
        <v>604.65</v>
      </c>
      <c r="G138" s="33"/>
      <c r="H138" s="33">
        <f t="shared" si="10"/>
        <v>0</v>
      </c>
    </row>
    <row r="139" spans="1:8" ht="24" customHeight="1" x14ac:dyDescent="0.2">
      <c r="A139" s="20" t="s">
        <v>130</v>
      </c>
      <c r="B139" s="20" t="s">
        <v>247</v>
      </c>
      <c r="C139" s="20"/>
      <c r="D139" s="21"/>
      <c r="E139" s="20"/>
      <c r="F139" s="22">
        <v>45436.77</v>
      </c>
      <c r="G139" s="23"/>
      <c r="H139" s="23">
        <f>SUM(H140:H187)</f>
        <v>0</v>
      </c>
    </row>
    <row r="140" spans="1:8" ht="48" customHeight="1" x14ac:dyDescent="0.2">
      <c r="A140" s="24" t="s">
        <v>248</v>
      </c>
      <c r="B140" s="24" t="s">
        <v>249</v>
      </c>
      <c r="C140" s="25" t="s">
        <v>61</v>
      </c>
      <c r="D140" s="26">
        <v>1</v>
      </c>
      <c r="E140" s="27">
        <v>98.23</v>
      </c>
      <c r="F140" s="27">
        <v>98.23</v>
      </c>
      <c r="G140" s="28"/>
      <c r="H140" s="28">
        <f>G140*D140</f>
        <v>0</v>
      </c>
    </row>
    <row r="141" spans="1:8" ht="48" customHeight="1" x14ac:dyDescent="0.2">
      <c r="A141" s="24" t="s">
        <v>250</v>
      </c>
      <c r="B141" s="24" t="s">
        <v>251</v>
      </c>
      <c r="C141" s="25" t="s">
        <v>61</v>
      </c>
      <c r="D141" s="26">
        <v>2</v>
      </c>
      <c r="E141" s="27">
        <v>208.8</v>
      </c>
      <c r="F141" s="27">
        <v>417.6</v>
      </c>
      <c r="G141" s="28"/>
      <c r="H141" s="28">
        <f t="shared" ref="H141:H187" si="11">G141*D141</f>
        <v>0</v>
      </c>
    </row>
    <row r="142" spans="1:8" ht="48" customHeight="1" x14ac:dyDescent="0.2">
      <c r="A142" s="24" t="s">
        <v>252</v>
      </c>
      <c r="B142" s="24" t="s">
        <v>253</v>
      </c>
      <c r="C142" s="25" t="s">
        <v>61</v>
      </c>
      <c r="D142" s="26">
        <v>1</v>
      </c>
      <c r="E142" s="27">
        <v>245.59</v>
      </c>
      <c r="F142" s="27">
        <v>245.59</v>
      </c>
      <c r="G142" s="28"/>
      <c r="H142" s="28">
        <f t="shared" si="11"/>
        <v>0</v>
      </c>
    </row>
    <row r="143" spans="1:8" ht="48" customHeight="1" x14ac:dyDescent="0.2">
      <c r="A143" s="24" t="s">
        <v>254</v>
      </c>
      <c r="B143" s="24" t="s">
        <v>255</v>
      </c>
      <c r="C143" s="25" t="s">
        <v>61</v>
      </c>
      <c r="D143" s="26">
        <v>4</v>
      </c>
      <c r="E143" s="27">
        <v>332.32</v>
      </c>
      <c r="F143" s="27">
        <v>1329.28</v>
      </c>
      <c r="G143" s="28"/>
      <c r="H143" s="28">
        <f t="shared" si="11"/>
        <v>0</v>
      </c>
    </row>
    <row r="144" spans="1:8" ht="24" customHeight="1" x14ac:dyDescent="0.2">
      <c r="A144" s="24" t="s">
        <v>256</v>
      </c>
      <c r="B144" s="24" t="s">
        <v>257</v>
      </c>
      <c r="C144" s="25" t="s">
        <v>61</v>
      </c>
      <c r="D144" s="26">
        <v>1</v>
      </c>
      <c r="E144" s="27">
        <v>401.75</v>
      </c>
      <c r="F144" s="27">
        <v>401.75</v>
      </c>
      <c r="G144" s="28"/>
      <c r="H144" s="28">
        <f t="shared" si="11"/>
        <v>0</v>
      </c>
    </row>
    <row r="145" spans="1:8" ht="48" customHeight="1" x14ac:dyDescent="0.2">
      <c r="A145" s="24" t="s">
        <v>258</v>
      </c>
      <c r="B145" s="24" t="s">
        <v>259</v>
      </c>
      <c r="C145" s="25" t="s">
        <v>61</v>
      </c>
      <c r="D145" s="26">
        <v>4</v>
      </c>
      <c r="E145" s="27">
        <v>1247.51</v>
      </c>
      <c r="F145" s="27">
        <v>4990.04</v>
      </c>
      <c r="G145" s="28"/>
      <c r="H145" s="28">
        <f t="shared" si="11"/>
        <v>0</v>
      </c>
    </row>
    <row r="146" spans="1:8" ht="36" customHeight="1" x14ac:dyDescent="0.2">
      <c r="A146" s="24" t="s">
        <v>260</v>
      </c>
      <c r="B146" s="24" t="s">
        <v>261</v>
      </c>
      <c r="C146" s="25" t="s">
        <v>61</v>
      </c>
      <c r="D146" s="26">
        <v>4</v>
      </c>
      <c r="E146" s="27">
        <v>536.91999999999996</v>
      </c>
      <c r="F146" s="27">
        <v>2147.6799999999998</v>
      </c>
      <c r="G146" s="28"/>
      <c r="H146" s="28">
        <f t="shared" si="11"/>
        <v>0</v>
      </c>
    </row>
    <row r="147" spans="1:8" ht="24" customHeight="1" x14ac:dyDescent="0.2">
      <c r="A147" s="24" t="s">
        <v>262</v>
      </c>
      <c r="B147" s="24" t="s">
        <v>263</v>
      </c>
      <c r="C147" s="25" t="s">
        <v>61</v>
      </c>
      <c r="D147" s="26">
        <v>1</v>
      </c>
      <c r="E147" s="27">
        <v>164.18</v>
      </c>
      <c r="F147" s="27">
        <v>164.18</v>
      </c>
      <c r="G147" s="28"/>
      <c r="H147" s="28">
        <f t="shared" si="11"/>
        <v>0</v>
      </c>
    </row>
    <row r="148" spans="1:8" ht="36" customHeight="1" x14ac:dyDescent="0.2">
      <c r="A148" s="24" t="s">
        <v>264</v>
      </c>
      <c r="B148" s="24" t="s">
        <v>265</v>
      </c>
      <c r="C148" s="25" t="s">
        <v>61</v>
      </c>
      <c r="D148" s="26">
        <v>2</v>
      </c>
      <c r="E148" s="27">
        <v>179.04</v>
      </c>
      <c r="F148" s="27">
        <v>358.08</v>
      </c>
      <c r="G148" s="28"/>
      <c r="H148" s="28">
        <f t="shared" si="11"/>
        <v>0</v>
      </c>
    </row>
    <row r="149" spans="1:8" ht="24" customHeight="1" x14ac:dyDescent="0.2">
      <c r="A149" s="29" t="s">
        <v>266</v>
      </c>
      <c r="B149" s="29" t="s">
        <v>267</v>
      </c>
      <c r="C149" s="30" t="s">
        <v>61</v>
      </c>
      <c r="D149" s="31">
        <v>5</v>
      </c>
      <c r="E149" s="32">
        <v>22.85</v>
      </c>
      <c r="F149" s="32">
        <v>114.25</v>
      </c>
      <c r="G149" s="33"/>
      <c r="H149" s="28">
        <f t="shared" si="11"/>
        <v>0</v>
      </c>
    </row>
    <row r="150" spans="1:8" ht="24" customHeight="1" x14ac:dyDescent="0.2">
      <c r="A150" s="29" t="s">
        <v>266</v>
      </c>
      <c r="B150" s="29" t="s">
        <v>268</v>
      </c>
      <c r="C150" s="30" t="s">
        <v>61</v>
      </c>
      <c r="D150" s="31">
        <v>10</v>
      </c>
      <c r="E150" s="32">
        <v>18.13</v>
      </c>
      <c r="F150" s="32">
        <v>181.3</v>
      </c>
      <c r="G150" s="33"/>
      <c r="H150" s="28">
        <f t="shared" si="11"/>
        <v>0</v>
      </c>
    </row>
    <row r="151" spans="1:8" ht="36" customHeight="1" x14ac:dyDescent="0.2">
      <c r="A151" s="24" t="s">
        <v>269</v>
      </c>
      <c r="B151" s="24" t="s">
        <v>270</v>
      </c>
      <c r="C151" s="25" t="s">
        <v>61</v>
      </c>
      <c r="D151" s="26">
        <v>30</v>
      </c>
      <c r="E151" s="27">
        <v>14.16</v>
      </c>
      <c r="F151" s="27">
        <v>424.8</v>
      </c>
      <c r="G151" s="28"/>
      <c r="H151" s="28">
        <f t="shared" si="11"/>
        <v>0</v>
      </c>
    </row>
    <row r="152" spans="1:8" ht="36" customHeight="1" x14ac:dyDescent="0.2">
      <c r="A152" s="24" t="s">
        <v>271</v>
      </c>
      <c r="B152" s="24" t="s">
        <v>272</v>
      </c>
      <c r="C152" s="25" t="s">
        <v>61</v>
      </c>
      <c r="D152" s="26">
        <v>6</v>
      </c>
      <c r="E152" s="27">
        <v>10.119999999999999</v>
      </c>
      <c r="F152" s="27">
        <v>60.72</v>
      </c>
      <c r="G152" s="28"/>
      <c r="H152" s="28">
        <f t="shared" si="11"/>
        <v>0</v>
      </c>
    </row>
    <row r="153" spans="1:8" ht="24" customHeight="1" x14ac:dyDescent="0.2">
      <c r="A153" s="29" t="s">
        <v>271</v>
      </c>
      <c r="B153" s="29" t="s">
        <v>273</v>
      </c>
      <c r="C153" s="30" t="s">
        <v>61</v>
      </c>
      <c r="D153" s="31">
        <v>4</v>
      </c>
      <c r="E153" s="32">
        <v>42.32</v>
      </c>
      <c r="F153" s="32">
        <v>169.28</v>
      </c>
      <c r="G153" s="33"/>
      <c r="H153" s="28">
        <f t="shared" si="11"/>
        <v>0</v>
      </c>
    </row>
    <row r="154" spans="1:8" ht="24" customHeight="1" x14ac:dyDescent="0.2">
      <c r="A154" s="29" t="s">
        <v>271</v>
      </c>
      <c r="B154" s="29" t="s">
        <v>274</v>
      </c>
      <c r="C154" s="30" t="s">
        <v>61</v>
      </c>
      <c r="D154" s="31">
        <v>3</v>
      </c>
      <c r="E154" s="32">
        <v>24.06</v>
      </c>
      <c r="F154" s="32">
        <v>72.180000000000007</v>
      </c>
      <c r="G154" s="33"/>
      <c r="H154" s="28">
        <f t="shared" si="11"/>
        <v>0</v>
      </c>
    </row>
    <row r="155" spans="1:8" ht="24" customHeight="1" x14ac:dyDescent="0.2">
      <c r="A155" s="29" t="s">
        <v>271</v>
      </c>
      <c r="B155" s="29" t="s">
        <v>275</v>
      </c>
      <c r="C155" s="30" t="s">
        <v>61</v>
      </c>
      <c r="D155" s="31">
        <v>14</v>
      </c>
      <c r="E155" s="32">
        <v>18.13</v>
      </c>
      <c r="F155" s="32">
        <v>253.82</v>
      </c>
      <c r="G155" s="33"/>
      <c r="H155" s="28">
        <f t="shared" si="11"/>
        <v>0</v>
      </c>
    </row>
    <row r="156" spans="1:8" ht="24" customHeight="1" x14ac:dyDescent="0.2">
      <c r="A156" s="29" t="s">
        <v>271</v>
      </c>
      <c r="B156" s="29" t="s">
        <v>276</v>
      </c>
      <c r="C156" s="30" t="s">
        <v>61</v>
      </c>
      <c r="D156" s="31">
        <v>4</v>
      </c>
      <c r="E156" s="32">
        <v>133.02000000000001</v>
      </c>
      <c r="F156" s="32">
        <v>532.08000000000004</v>
      </c>
      <c r="G156" s="33"/>
      <c r="H156" s="28">
        <f t="shared" si="11"/>
        <v>0</v>
      </c>
    </row>
    <row r="157" spans="1:8" ht="24" customHeight="1" x14ac:dyDescent="0.2">
      <c r="A157" s="29" t="s">
        <v>271</v>
      </c>
      <c r="B157" s="29" t="s">
        <v>277</v>
      </c>
      <c r="C157" s="30" t="s">
        <v>61</v>
      </c>
      <c r="D157" s="31">
        <v>1</v>
      </c>
      <c r="E157" s="32">
        <v>1015.81</v>
      </c>
      <c r="F157" s="32">
        <v>1015.81</v>
      </c>
      <c r="G157" s="33"/>
      <c r="H157" s="28">
        <f t="shared" si="11"/>
        <v>0</v>
      </c>
    </row>
    <row r="158" spans="1:8" ht="36" customHeight="1" x14ac:dyDescent="0.2">
      <c r="A158" s="24" t="s">
        <v>278</v>
      </c>
      <c r="B158" s="24" t="s">
        <v>279</v>
      </c>
      <c r="C158" s="25" t="s">
        <v>61</v>
      </c>
      <c r="D158" s="26">
        <v>6</v>
      </c>
      <c r="E158" s="27">
        <v>38.31</v>
      </c>
      <c r="F158" s="27">
        <v>229.86</v>
      </c>
      <c r="G158" s="28"/>
      <c r="H158" s="28">
        <f t="shared" si="11"/>
        <v>0</v>
      </c>
    </row>
    <row r="159" spans="1:8" ht="60" customHeight="1" x14ac:dyDescent="0.2">
      <c r="A159" s="24" t="s">
        <v>280</v>
      </c>
      <c r="B159" s="24" t="s">
        <v>281</v>
      </c>
      <c r="C159" s="25" t="s">
        <v>61</v>
      </c>
      <c r="D159" s="26">
        <v>15</v>
      </c>
      <c r="E159" s="27">
        <v>25.85</v>
      </c>
      <c r="F159" s="27">
        <v>387.75</v>
      </c>
      <c r="G159" s="28"/>
      <c r="H159" s="28">
        <f t="shared" si="11"/>
        <v>0</v>
      </c>
    </row>
    <row r="160" spans="1:8" ht="24" customHeight="1" x14ac:dyDescent="0.2">
      <c r="A160" s="24" t="s">
        <v>282</v>
      </c>
      <c r="B160" s="24" t="s">
        <v>283</v>
      </c>
      <c r="C160" s="25" t="s">
        <v>61</v>
      </c>
      <c r="D160" s="26">
        <v>3</v>
      </c>
      <c r="E160" s="27">
        <v>39.840000000000003</v>
      </c>
      <c r="F160" s="27">
        <v>119.52</v>
      </c>
      <c r="G160" s="28"/>
      <c r="H160" s="28">
        <f t="shared" si="11"/>
        <v>0</v>
      </c>
    </row>
    <row r="161" spans="1:8" ht="24" customHeight="1" x14ac:dyDescent="0.2">
      <c r="A161" s="24" t="s">
        <v>284</v>
      </c>
      <c r="B161" s="24" t="s">
        <v>285</v>
      </c>
      <c r="C161" s="25" t="s">
        <v>61</v>
      </c>
      <c r="D161" s="26">
        <v>1</v>
      </c>
      <c r="E161" s="27">
        <v>108.87</v>
      </c>
      <c r="F161" s="27">
        <v>108.87</v>
      </c>
      <c r="G161" s="28"/>
      <c r="H161" s="28">
        <f t="shared" si="11"/>
        <v>0</v>
      </c>
    </row>
    <row r="162" spans="1:8" ht="24" customHeight="1" x14ac:dyDescent="0.2">
      <c r="A162" s="29" t="s">
        <v>284</v>
      </c>
      <c r="B162" s="29" t="s">
        <v>286</v>
      </c>
      <c r="C162" s="30" t="s">
        <v>61</v>
      </c>
      <c r="D162" s="31">
        <v>5</v>
      </c>
      <c r="E162" s="32">
        <v>139.06</v>
      </c>
      <c r="F162" s="32">
        <v>695.3</v>
      </c>
      <c r="G162" s="33"/>
      <c r="H162" s="28">
        <f t="shared" si="11"/>
        <v>0</v>
      </c>
    </row>
    <row r="163" spans="1:8" ht="24" customHeight="1" x14ac:dyDescent="0.2">
      <c r="A163" s="29" t="s">
        <v>284</v>
      </c>
      <c r="B163" s="29" t="s">
        <v>287</v>
      </c>
      <c r="C163" s="30" t="s">
        <v>61</v>
      </c>
      <c r="D163" s="31">
        <v>1</v>
      </c>
      <c r="E163" s="32">
        <v>362.79</v>
      </c>
      <c r="F163" s="32">
        <v>362.79</v>
      </c>
      <c r="G163" s="33"/>
      <c r="H163" s="28">
        <f t="shared" si="11"/>
        <v>0</v>
      </c>
    </row>
    <row r="164" spans="1:8" ht="24" customHeight="1" x14ac:dyDescent="0.2">
      <c r="A164" s="29" t="s">
        <v>284</v>
      </c>
      <c r="B164" s="29" t="s">
        <v>288</v>
      </c>
      <c r="C164" s="30" t="s">
        <v>61</v>
      </c>
      <c r="D164" s="31">
        <v>4</v>
      </c>
      <c r="E164" s="32">
        <v>290.23</v>
      </c>
      <c r="F164" s="32">
        <v>1160.92</v>
      </c>
      <c r="G164" s="33"/>
      <c r="H164" s="28">
        <f t="shared" si="11"/>
        <v>0</v>
      </c>
    </row>
    <row r="165" spans="1:8" ht="24" customHeight="1" x14ac:dyDescent="0.2">
      <c r="A165" s="29" t="s">
        <v>284</v>
      </c>
      <c r="B165" s="29" t="s">
        <v>289</v>
      </c>
      <c r="C165" s="30" t="s">
        <v>61</v>
      </c>
      <c r="D165" s="31">
        <v>1</v>
      </c>
      <c r="E165" s="32">
        <v>385.76</v>
      </c>
      <c r="F165" s="32">
        <v>385.76</v>
      </c>
      <c r="G165" s="33"/>
      <c r="H165" s="28">
        <f t="shared" si="11"/>
        <v>0</v>
      </c>
    </row>
    <row r="166" spans="1:8" ht="24" customHeight="1" x14ac:dyDescent="0.2">
      <c r="A166" s="24" t="s">
        <v>290</v>
      </c>
      <c r="B166" s="24" t="s">
        <v>291</v>
      </c>
      <c r="C166" s="25" t="s">
        <v>61</v>
      </c>
      <c r="D166" s="26">
        <v>1</v>
      </c>
      <c r="E166" s="27">
        <v>37.270000000000003</v>
      </c>
      <c r="F166" s="27">
        <v>37.270000000000003</v>
      </c>
      <c r="G166" s="28"/>
      <c r="H166" s="28">
        <f t="shared" si="11"/>
        <v>0</v>
      </c>
    </row>
    <row r="167" spans="1:8" ht="24" customHeight="1" x14ac:dyDescent="0.2">
      <c r="A167" s="24" t="s">
        <v>292</v>
      </c>
      <c r="B167" s="24" t="s">
        <v>293</v>
      </c>
      <c r="C167" s="25" t="s">
        <v>61</v>
      </c>
      <c r="D167" s="26">
        <v>1</v>
      </c>
      <c r="E167" s="27">
        <v>77.03</v>
      </c>
      <c r="F167" s="27">
        <v>77.03</v>
      </c>
      <c r="G167" s="28"/>
      <c r="H167" s="28">
        <f t="shared" si="11"/>
        <v>0</v>
      </c>
    </row>
    <row r="168" spans="1:8" ht="24" customHeight="1" x14ac:dyDescent="0.2">
      <c r="A168" s="24" t="s">
        <v>294</v>
      </c>
      <c r="B168" s="24" t="s">
        <v>295</v>
      </c>
      <c r="C168" s="25" t="s">
        <v>61</v>
      </c>
      <c r="D168" s="26">
        <v>5</v>
      </c>
      <c r="E168" s="27">
        <v>48.03</v>
      </c>
      <c r="F168" s="27">
        <v>240.15</v>
      </c>
      <c r="G168" s="28"/>
      <c r="H168" s="28">
        <f t="shared" si="11"/>
        <v>0</v>
      </c>
    </row>
    <row r="169" spans="1:8" ht="36" customHeight="1" x14ac:dyDescent="0.2">
      <c r="A169" s="24" t="s">
        <v>296</v>
      </c>
      <c r="B169" s="24" t="s">
        <v>297</v>
      </c>
      <c r="C169" s="25" t="s">
        <v>61</v>
      </c>
      <c r="D169" s="26">
        <v>4</v>
      </c>
      <c r="E169" s="27">
        <v>8.57</v>
      </c>
      <c r="F169" s="27">
        <v>34.28</v>
      </c>
      <c r="G169" s="28"/>
      <c r="H169" s="28">
        <f t="shared" si="11"/>
        <v>0</v>
      </c>
    </row>
    <row r="170" spans="1:8" ht="36" customHeight="1" x14ac:dyDescent="0.2">
      <c r="A170" s="24" t="s">
        <v>296</v>
      </c>
      <c r="B170" s="24" t="s">
        <v>298</v>
      </c>
      <c r="C170" s="25" t="s">
        <v>61</v>
      </c>
      <c r="D170" s="26">
        <v>3</v>
      </c>
      <c r="E170" s="27">
        <v>30.26</v>
      </c>
      <c r="F170" s="27">
        <v>90.78</v>
      </c>
      <c r="G170" s="28"/>
      <c r="H170" s="28">
        <f t="shared" si="11"/>
        <v>0</v>
      </c>
    </row>
    <row r="171" spans="1:8" ht="36" customHeight="1" x14ac:dyDescent="0.2">
      <c r="A171" s="24" t="s">
        <v>296</v>
      </c>
      <c r="B171" s="24" t="s">
        <v>299</v>
      </c>
      <c r="C171" s="25" t="s">
        <v>61</v>
      </c>
      <c r="D171" s="26">
        <v>6</v>
      </c>
      <c r="E171" s="27">
        <v>199.49</v>
      </c>
      <c r="F171" s="27">
        <v>1196.94</v>
      </c>
      <c r="G171" s="28"/>
      <c r="H171" s="28">
        <f t="shared" si="11"/>
        <v>0</v>
      </c>
    </row>
    <row r="172" spans="1:8" ht="36" customHeight="1" x14ac:dyDescent="0.2">
      <c r="A172" s="24" t="s">
        <v>300</v>
      </c>
      <c r="B172" s="24" t="s">
        <v>301</v>
      </c>
      <c r="C172" s="25" t="s">
        <v>61</v>
      </c>
      <c r="D172" s="26">
        <v>3</v>
      </c>
      <c r="E172" s="27">
        <v>17.59</v>
      </c>
      <c r="F172" s="27">
        <v>52.77</v>
      </c>
      <c r="G172" s="28"/>
      <c r="H172" s="28">
        <f t="shared" si="11"/>
        <v>0</v>
      </c>
    </row>
    <row r="173" spans="1:8" ht="24" customHeight="1" x14ac:dyDescent="0.2">
      <c r="A173" s="29" t="s">
        <v>300</v>
      </c>
      <c r="B173" s="29" t="s">
        <v>302</v>
      </c>
      <c r="C173" s="30" t="s">
        <v>61</v>
      </c>
      <c r="D173" s="31">
        <v>1</v>
      </c>
      <c r="E173" s="32">
        <v>435.34</v>
      </c>
      <c r="F173" s="32">
        <v>435.34</v>
      </c>
      <c r="G173" s="33"/>
      <c r="H173" s="28">
        <f t="shared" si="11"/>
        <v>0</v>
      </c>
    </row>
    <row r="174" spans="1:8" ht="24" customHeight="1" x14ac:dyDescent="0.2">
      <c r="A174" s="29" t="s">
        <v>300</v>
      </c>
      <c r="B174" s="29" t="s">
        <v>303</v>
      </c>
      <c r="C174" s="30" t="s">
        <v>61</v>
      </c>
      <c r="D174" s="31">
        <v>1</v>
      </c>
      <c r="E174" s="32">
        <v>1813.95</v>
      </c>
      <c r="F174" s="32">
        <v>1813.95</v>
      </c>
      <c r="G174" s="33"/>
      <c r="H174" s="28">
        <f t="shared" si="11"/>
        <v>0</v>
      </c>
    </row>
    <row r="175" spans="1:8" ht="24" customHeight="1" x14ac:dyDescent="0.2">
      <c r="A175" s="29" t="s">
        <v>300</v>
      </c>
      <c r="B175" s="29" t="s">
        <v>304</v>
      </c>
      <c r="C175" s="30" t="s">
        <v>61</v>
      </c>
      <c r="D175" s="31">
        <v>1</v>
      </c>
      <c r="E175" s="32">
        <v>3821.38</v>
      </c>
      <c r="F175" s="32">
        <v>3821.38</v>
      </c>
      <c r="G175" s="33"/>
      <c r="H175" s="28">
        <f t="shared" si="11"/>
        <v>0</v>
      </c>
    </row>
    <row r="176" spans="1:8" ht="48" customHeight="1" x14ac:dyDescent="0.2">
      <c r="A176" s="24" t="s">
        <v>305</v>
      </c>
      <c r="B176" s="24" t="s">
        <v>306</v>
      </c>
      <c r="C176" s="25" t="s">
        <v>61</v>
      </c>
      <c r="D176" s="26">
        <v>6</v>
      </c>
      <c r="E176" s="27">
        <v>48.61</v>
      </c>
      <c r="F176" s="27">
        <v>291.66000000000003</v>
      </c>
      <c r="G176" s="28"/>
      <c r="H176" s="28">
        <f t="shared" si="11"/>
        <v>0</v>
      </c>
    </row>
    <row r="177" spans="1:8" ht="60" customHeight="1" x14ac:dyDescent="0.2">
      <c r="A177" s="24" t="s">
        <v>307</v>
      </c>
      <c r="B177" s="24" t="s">
        <v>308</v>
      </c>
      <c r="C177" s="25" t="s">
        <v>61</v>
      </c>
      <c r="D177" s="26">
        <v>2</v>
      </c>
      <c r="E177" s="27">
        <v>96.61</v>
      </c>
      <c r="F177" s="27">
        <v>193.22</v>
      </c>
      <c r="G177" s="28"/>
      <c r="H177" s="28">
        <f t="shared" si="11"/>
        <v>0</v>
      </c>
    </row>
    <row r="178" spans="1:8" ht="60" customHeight="1" x14ac:dyDescent="0.2">
      <c r="A178" s="24" t="s">
        <v>309</v>
      </c>
      <c r="B178" s="24" t="s">
        <v>310</v>
      </c>
      <c r="C178" s="25" t="s">
        <v>61</v>
      </c>
      <c r="D178" s="26">
        <v>2</v>
      </c>
      <c r="E178" s="27">
        <v>135.5</v>
      </c>
      <c r="F178" s="27">
        <v>271</v>
      </c>
      <c r="G178" s="28"/>
      <c r="H178" s="28">
        <f t="shared" si="11"/>
        <v>0</v>
      </c>
    </row>
    <row r="179" spans="1:8" ht="48" customHeight="1" x14ac:dyDescent="0.2">
      <c r="A179" s="24" t="s">
        <v>311</v>
      </c>
      <c r="B179" s="24" t="s">
        <v>312</v>
      </c>
      <c r="C179" s="25" t="s">
        <v>61</v>
      </c>
      <c r="D179" s="26">
        <v>2</v>
      </c>
      <c r="E179" s="27">
        <v>50.93</v>
      </c>
      <c r="F179" s="27">
        <v>101.86</v>
      </c>
      <c r="G179" s="28"/>
      <c r="H179" s="28">
        <f t="shared" si="11"/>
        <v>0</v>
      </c>
    </row>
    <row r="180" spans="1:8" ht="60" customHeight="1" x14ac:dyDescent="0.2">
      <c r="A180" s="24" t="s">
        <v>313</v>
      </c>
      <c r="B180" s="24" t="s">
        <v>314</v>
      </c>
      <c r="C180" s="25" t="s">
        <v>61</v>
      </c>
      <c r="D180" s="26">
        <v>25</v>
      </c>
      <c r="E180" s="27">
        <v>89.68</v>
      </c>
      <c r="F180" s="27">
        <v>2242</v>
      </c>
      <c r="G180" s="28"/>
      <c r="H180" s="28">
        <f t="shared" si="11"/>
        <v>0</v>
      </c>
    </row>
    <row r="181" spans="1:8" ht="48" customHeight="1" x14ac:dyDescent="0.2">
      <c r="A181" s="24" t="s">
        <v>315</v>
      </c>
      <c r="B181" s="24" t="s">
        <v>316</v>
      </c>
      <c r="C181" s="25" t="s">
        <v>61</v>
      </c>
      <c r="D181" s="26">
        <v>2</v>
      </c>
      <c r="E181" s="27">
        <v>33.409999999999997</v>
      </c>
      <c r="F181" s="27">
        <v>66.819999999999993</v>
      </c>
      <c r="G181" s="28"/>
      <c r="H181" s="28">
        <f t="shared" si="11"/>
        <v>0</v>
      </c>
    </row>
    <row r="182" spans="1:8" ht="48" customHeight="1" x14ac:dyDescent="0.2">
      <c r="A182" s="24" t="s">
        <v>317</v>
      </c>
      <c r="B182" s="24" t="s">
        <v>318</v>
      </c>
      <c r="C182" s="25" t="s">
        <v>61</v>
      </c>
      <c r="D182" s="26">
        <v>8</v>
      </c>
      <c r="E182" s="27">
        <v>65.069999999999993</v>
      </c>
      <c r="F182" s="27">
        <v>520.55999999999995</v>
      </c>
      <c r="G182" s="28"/>
      <c r="H182" s="28">
        <f t="shared" si="11"/>
        <v>0</v>
      </c>
    </row>
    <row r="183" spans="1:8" ht="48" customHeight="1" x14ac:dyDescent="0.2">
      <c r="A183" s="24" t="s">
        <v>319</v>
      </c>
      <c r="B183" s="24" t="s">
        <v>320</v>
      </c>
      <c r="C183" s="25" t="s">
        <v>24</v>
      </c>
      <c r="D183" s="26">
        <v>1.95</v>
      </c>
      <c r="E183" s="27">
        <v>29.5</v>
      </c>
      <c r="F183" s="27">
        <v>57.52</v>
      </c>
      <c r="G183" s="28"/>
      <c r="H183" s="28">
        <f t="shared" si="11"/>
        <v>0</v>
      </c>
    </row>
    <row r="184" spans="1:8" ht="36" customHeight="1" x14ac:dyDescent="0.2">
      <c r="A184" s="24" t="s">
        <v>321</v>
      </c>
      <c r="B184" s="24" t="s">
        <v>322</v>
      </c>
      <c r="C184" s="25" t="s">
        <v>24</v>
      </c>
      <c r="D184" s="26">
        <v>180.66</v>
      </c>
      <c r="E184" s="27">
        <v>81.38</v>
      </c>
      <c r="F184" s="27">
        <v>14702.11</v>
      </c>
      <c r="G184" s="28"/>
      <c r="H184" s="28">
        <f t="shared" si="11"/>
        <v>0</v>
      </c>
    </row>
    <row r="185" spans="1:8" ht="36" customHeight="1" x14ac:dyDescent="0.2">
      <c r="A185" s="24" t="s">
        <v>323</v>
      </c>
      <c r="B185" s="24" t="s">
        <v>324</v>
      </c>
      <c r="C185" s="25" t="s">
        <v>24</v>
      </c>
      <c r="D185" s="26">
        <v>6</v>
      </c>
      <c r="E185" s="27">
        <v>106.14</v>
      </c>
      <c r="F185" s="27">
        <v>636.84</v>
      </c>
      <c r="G185" s="28"/>
      <c r="H185" s="28">
        <f t="shared" si="11"/>
        <v>0</v>
      </c>
    </row>
    <row r="186" spans="1:8" ht="48" customHeight="1" x14ac:dyDescent="0.2">
      <c r="A186" s="24" t="s">
        <v>325</v>
      </c>
      <c r="B186" s="24" t="s">
        <v>326</v>
      </c>
      <c r="C186" s="25" t="s">
        <v>24</v>
      </c>
      <c r="D186" s="26">
        <v>20</v>
      </c>
      <c r="E186" s="27">
        <v>51.64</v>
      </c>
      <c r="F186" s="27">
        <v>1032.8</v>
      </c>
      <c r="G186" s="28"/>
      <c r="H186" s="28">
        <f t="shared" si="11"/>
        <v>0</v>
      </c>
    </row>
    <row r="187" spans="1:8" ht="36" customHeight="1" x14ac:dyDescent="0.2">
      <c r="A187" s="24" t="s">
        <v>327</v>
      </c>
      <c r="B187" s="24" t="s">
        <v>328</v>
      </c>
      <c r="C187" s="25" t="s">
        <v>24</v>
      </c>
      <c r="D187" s="26">
        <v>15</v>
      </c>
      <c r="E187" s="27">
        <v>72.87</v>
      </c>
      <c r="F187" s="27">
        <v>1093.05</v>
      </c>
      <c r="G187" s="28"/>
      <c r="H187" s="28">
        <f t="shared" si="11"/>
        <v>0</v>
      </c>
    </row>
    <row r="188" spans="1:8" ht="24" customHeight="1" x14ac:dyDescent="0.2">
      <c r="A188" s="20" t="s">
        <v>132</v>
      </c>
      <c r="B188" s="20" t="s">
        <v>329</v>
      </c>
      <c r="C188" s="20"/>
      <c r="D188" s="21"/>
      <c r="E188" s="20"/>
      <c r="F188" s="22">
        <v>2151.5</v>
      </c>
      <c r="G188" s="23"/>
      <c r="H188" s="23">
        <f>H189</f>
        <v>0</v>
      </c>
    </row>
    <row r="189" spans="1:8" ht="24" customHeight="1" x14ac:dyDescent="0.2">
      <c r="A189" s="24" t="s">
        <v>330</v>
      </c>
      <c r="B189" s="24" t="s">
        <v>331</v>
      </c>
      <c r="C189" s="25" t="s">
        <v>8</v>
      </c>
      <c r="D189" s="26">
        <v>650</v>
      </c>
      <c r="E189" s="27">
        <v>3.31</v>
      </c>
      <c r="F189" s="27">
        <v>2151.5</v>
      </c>
      <c r="G189" s="28"/>
      <c r="H189" s="28">
        <f>G189*D189</f>
        <v>0</v>
      </c>
    </row>
    <row r="190" spans="1:8" ht="25.5" customHeight="1" x14ac:dyDescent="0.2">
      <c r="A190" s="11"/>
      <c r="B190" s="11"/>
      <c r="C190" s="11"/>
      <c r="D190" s="52" t="s">
        <v>344</v>
      </c>
      <c r="E190" s="52"/>
      <c r="F190" s="12" t="s">
        <v>332</v>
      </c>
      <c r="G190" s="13" t="s">
        <v>343</v>
      </c>
      <c r="H190" s="38">
        <f>H11+H18+H25+H32+H36+H39+H41+H48+H75+H101+H104+H112+H116+H119+H130+H139+H188</f>
        <v>0</v>
      </c>
    </row>
    <row r="191" spans="1:8" x14ac:dyDescent="0.2">
      <c r="A191" s="3"/>
      <c r="B191" s="3"/>
      <c r="C191" s="3"/>
      <c r="D191" s="3"/>
      <c r="E191" s="3"/>
      <c r="F191" s="3"/>
      <c r="G191" s="3"/>
      <c r="H191" s="3"/>
    </row>
    <row r="192" spans="1:8" ht="14.25" customHeight="1" x14ac:dyDescent="0.2">
      <c r="A192" s="7"/>
      <c r="B192" s="2"/>
      <c r="C192" s="1"/>
      <c r="D192" s="1"/>
      <c r="E192" s="5"/>
      <c r="F192" s="44"/>
      <c r="G192" s="44"/>
      <c r="H192" s="44"/>
    </row>
    <row r="193" spans="1:8" ht="14.25" customHeight="1" x14ac:dyDescent="0.2">
      <c r="A193" s="34"/>
      <c r="B193" s="2"/>
      <c r="C193" s="34"/>
      <c r="D193" s="34"/>
      <c r="E193" s="36"/>
      <c r="F193" s="39"/>
      <c r="G193" s="39"/>
      <c r="H193" s="39"/>
    </row>
    <row r="194" spans="1:8" x14ac:dyDescent="0.2">
      <c r="A194" s="53" t="s">
        <v>348</v>
      </c>
      <c r="B194" s="54"/>
      <c r="C194" s="54"/>
      <c r="D194" s="54"/>
      <c r="E194" s="54"/>
      <c r="F194" s="54"/>
      <c r="G194" s="54"/>
      <c r="H194" s="54"/>
    </row>
    <row r="195" spans="1:8" ht="60" customHeight="1" x14ac:dyDescent="0.2">
      <c r="A195" s="54"/>
      <c r="B195" s="54"/>
      <c r="C195" s="54"/>
      <c r="D195" s="54"/>
      <c r="E195" s="54"/>
      <c r="F195" s="54"/>
      <c r="G195" s="54"/>
      <c r="H195" s="54"/>
    </row>
    <row r="196" spans="1:8" ht="50.1" customHeight="1" x14ac:dyDescent="0.2">
      <c r="A196" s="42"/>
      <c r="B196" s="43"/>
      <c r="C196" s="43"/>
      <c r="D196" s="43"/>
      <c r="E196" s="43"/>
      <c r="F196" s="43"/>
      <c r="G196" s="43"/>
      <c r="H196" s="43"/>
    </row>
  </sheetData>
  <sheetProtection password="DAB8" sheet="1" objects="1" scenarios="1"/>
  <mergeCells count="14">
    <mergeCell ref="A196:H196"/>
    <mergeCell ref="F192:H192"/>
    <mergeCell ref="A1:H1"/>
    <mergeCell ref="A2:B2"/>
    <mergeCell ref="E9:F9"/>
    <mergeCell ref="A3:B3"/>
    <mergeCell ref="A4:B4"/>
    <mergeCell ref="G9:H9"/>
    <mergeCell ref="A8:B8"/>
    <mergeCell ref="A5:E5"/>
    <mergeCell ref="D190:E190"/>
    <mergeCell ref="A6:B6"/>
    <mergeCell ref="A194:H195"/>
    <mergeCell ref="A7:D7"/>
  </mergeCells>
  <pageMargins left="0.51181102362204722" right="0.51181102362204722" top="0.98425196850393704" bottom="0.98425196850393704" header="0.51181102362204722" footer="0.51181102362204722"/>
  <pageSetup paperSize="9" scale="64" fitToHeight="0" orientation="landscape" r:id="rId1"/>
  <headerFooter>
    <oddHeader>&amp;CKARLA CAROLINA CARNIETTO TEODORO ME&amp;RCNPJ: 29.698.885/0001-26</oddHead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Leonardo</cp:lastModifiedBy>
  <cp:revision>0</cp:revision>
  <cp:lastPrinted>2019-05-08T16:28:51Z</cp:lastPrinted>
  <dcterms:created xsi:type="dcterms:W3CDTF">2019-02-10T23:31:46Z</dcterms:created>
  <dcterms:modified xsi:type="dcterms:W3CDTF">2019-05-29T17:16:42Z</dcterms:modified>
</cp:coreProperties>
</file>